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shfc1-my.sharepoint.com/personal/tanya_scratchley_wshfc_org/Documents/SLR/testing new SLR workbook/"/>
    </mc:Choice>
  </mc:AlternateContent>
  <xr:revisionPtr revIDLastSave="0" documentId="8_{9AD13BF8-2EF0-493D-8547-5F2E9DDDFDD2}" xr6:coauthVersionLast="47" xr6:coauthVersionMax="47" xr10:uidLastSave="{00000000-0000-0000-0000-000000000000}"/>
  <bookViews>
    <workbookView xWindow="-2070" yWindow="-21710" windowWidth="38620" windowHeight="21100" xr2:uid="{00000000-000D-0000-FFFF-FFFF00000000}"/>
  </bookViews>
  <sheets>
    <sheet name="20-year Proforma Analysis" sheetId="3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\a">'[1]Const costs'!#REF!</definedName>
    <definedName name="\c">'[1]Const costs'!#REF!</definedName>
    <definedName name="\l">'[1]Const costs'!#REF!</definedName>
    <definedName name="\n">'[1]Const costs'!#REF!</definedName>
    <definedName name="\o">'[1]Const costs'!#REF!</definedName>
    <definedName name="\P">#REF!</definedName>
    <definedName name="\r">'[1]Const costs'!#REF!</definedName>
    <definedName name="\s">'[1]Const costs'!#REF!</definedName>
    <definedName name="\t">'[1]Const costs'!#REF!</definedName>
    <definedName name="\v">'[1]Const costs'!#REF!</definedName>
    <definedName name="_704B">#REF!</definedName>
    <definedName name="_704C">#REF!</definedName>
    <definedName name="_CPI2">#REF!</definedName>
    <definedName name="_dnp2">[2]Assumptions!#REF!</definedName>
    <definedName name="_dsc2">[2]Assumptions!#REF!</definedName>
    <definedName name="_dsc3">[2]Assumptions!#REF!</definedName>
    <definedName name="_Fill" hidden="1">'[1]Const costs'!#REF!</definedName>
    <definedName name="_tdc2">[2]Assumptions!#REF!</definedName>
    <definedName name="_ti2">[2]Assumptions!#REF!</definedName>
    <definedName name="_vac3">[2]Assumptions!#REF!</definedName>
    <definedName name="AHP_Grant">[3]Financing!$B$143</definedName>
    <definedName name="AMORT">#REF!</definedName>
    <definedName name="AMORT1">#REF!</definedName>
    <definedName name="AMORT2">#REF!</definedName>
    <definedName name="AMORT2A">#REF!</definedName>
    <definedName name="AMORT3">#REF!</definedName>
    <definedName name="AMORT5">#REF!</definedName>
    <definedName name="AMORT7">#REF!</definedName>
    <definedName name="ASSETS">#REF!</definedName>
    <definedName name="avainc">[2]Assumptions!#REF!</definedName>
    <definedName name="avainc2">[2]Assumptions!#REF!</definedName>
    <definedName name="BENEFITS2">#REF!</definedName>
    <definedName name="BENEFITS3">#REF!</definedName>
    <definedName name="BOND_FACE">[3]Financing!$B$147</definedName>
    <definedName name="conint">'[4]Devel. Bud'!#REF!</definedName>
    <definedName name="CONSTINTEREST">'[5]Devel. Bud'!#REF!</definedName>
    <definedName name="CPI">#REF!</definedName>
    <definedName name="debtrate">[6]Assumps!$G$7</definedName>
    <definedName name="DEDUCT">#REF!</definedName>
    <definedName name="DEP_">#REF!</definedName>
    <definedName name="DEP__">#REF!</definedName>
    <definedName name="DISCOUNT">#REF!</definedName>
    <definedName name="dnp">[2]Assumptions!#REF!</definedName>
    <definedName name="dnpast">[2]Assumptions!#REF!</definedName>
    <definedName name="dnpast2">[2]Assumptions!#REF!</definedName>
    <definedName name="dsc">[2]Assumptions!#REF!</definedName>
    <definedName name="duc">[2]Assumptions!#REF!</definedName>
    <definedName name="duchnc">[2]Assumptions!#REF!</definedName>
    <definedName name="ducho">[2]Assumptions!#REF!</definedName>
    <definedName name="duchodu">[2]Assumptions!#REF!</definedName>
    <definedName name="duchodu2">[2]Assumptions!#REF!</definedName>
    <definedName name="EQ">[3]Financing!$B$142</definedName>
    <definedName name="ERI">[5]Mort!#REF!</definedName>
    <definedName name="EXHIBIT_D___DEVELOPMENT_BUDGET">#REF!</definedName>
    <definedName name="EXP">#REF!</definedName>
    <definedName name="FACADE">#REF!</definedName>
    <definedName name="FINAN">[7]TOC:GEN!$J$1:$N$49</definedName>
    <definedName name="FLOW">#REF!</definedName>
    <definedName name="FUNDED">#REF!</definedName>
    <definedName name="GRR">'[5]Units &amp; Income'!#REF!</definedName>
    <definedName name="HDCDSC">[8]Income!$D$24</definedName>
    <definedName name="HDCFIRST">[5]Mort!$J$22</definedName>
    <definedName name="hncdu">[2]Assumptions!#REF!</definedName>
    <definedName name="hodu">[2]Assumptions!#REF!</definedName>
    <definedName name="hodu1">[2]Assumptions!#REF!</definedName>
    <definedName name="hodu2">[2]Assumptions!#REF!</definedName>
    <definedName name="hrdu1">[9]Assumptions!$B$15</definedName>
    <definedName name="I_A">#REF!</definedName>
    <definedName name="IOR">'[10]221d4Prelim'!$I$34</definedName>
    <definedName name="IRR">#REF!</definedName>
    <definedName name="LandSF">[11]Assumptions!#REF!</definedName>
    <definedName name="MINGAIN">#REF!</definedName>
    <definedName name="MINGAIN2">#REF!</definedName>
    <definedName name="MKT_ANALYSIS">[3]Financing!$B$177</definedName>
    <definedName name="MOIRB3">#REF!</definedName>
    <definedName name="MOIRR1">#REF!</definedName>
    <definedName name="MOIRR2">#REF!</definedName>
    <definedName name="MOIRR3">#REF!</definedName>
    <definedName name="MOIRR4">#REF!</definedName>
    <definedName name="MOIRR5">#REF!</definedName>
    <definedName name="MOIRRB1">#REF!</definedName>
    <definedName name="MOIRRB2">#REF!</definedName>
    <definedName name="MOIRRB3">#REF!</definedName>
    <definedName name="MOIRRB4">#REF!</definedName>
    <definedName name="MTG">'[12]221(d)4 PLA'!#REF!</definedName>
    <definedName name="N">#REF!</definedName>
    <definedName name="NAME">#REF!</definedName>
    <definedName name="NOI">#REF!</definedName>
    <definedName name="O">#REF!</definedName>
    <definedName name="OtherPHdevFundsOverTDC">'[13]Maximum Grant Calculation'!#REF!</definedName>
    <definedName name="pami">[2]Assumptions!#REF!</definedName>
    <definedName name="pami2">[2]Assumptions!#REF!</definedName>
    <definedName name="PHA">'[14]original exhibit f'!$G$1</definedName>
    <definedName name="PRINT1">#REF!</definedName>
    <definedName name="PROFORMA">#REF!</definedName>
    <definedName name="QIRR">#REF!</definedName>
    <definedName name="Quick_and_Dirty">"NCF"</definedName>
    <definedName name="rate">[2]Assumptions!#REF!</definedName>
    <definedName name="rate2">[2]Assumptions!#REF!</definedName>
    <definedName name="REALLOC">#REF!</definedName>
    <definedName name="REALLOC2">#REF!</definedName>
    <definedName name="RENT">#REF!</definedName>
    <definedName name="RENT1">#REF!</definedName>
    <definedName name="RENTUP">#REF!</definedName>
    <definedName name="TAX_CREDIT">#REF!</definedName>
    <definedName name="TAX_CREDIT_3">#REF!</definedName>
    <definedName name="TAXPREF">#REF!</definedName>
    <definedName name="tcamort">[2]Assumptions!#REF!</definedName>
    <definedName name="tcamort2">[2]Assumptions!#REF!</definedName>
    <definedName name="tcamort3">[2]Assumptions!#REF!</definedName>
    <definedName name="tcrate">[2]Assumptions!#REF!</definedName>
    <definedName name="tcrate2">[2]Assumptions!#REF!</definedName>
    <definedName name="tcrate3">[2]Assumptions!#REF!</definedName>
    <definedName name="tcterm">[2]Assumptions!#REF!</definedName>
    <definedName name="tcterm2">[2]Assumptions!#REF!</definedName>
    <definedName name="tcterm3">[2]Assumptions!#REF!</definedName>
    <definedName name="TDC">#REF!</definedName>
    <definedName name="tdu">[2]Assumptions!#REF!</definedName>
    <definedName name="term">[2]Assumptions!#REF!</definedName>
    <definedName name="term2">[2]Assumptions!#REF!</definedName>
    <definedName name="ti">[2]Assumptions!#REF!</definedName>
    <definedName name="TotalProjectCost">TotalDevelopmentCost+TotalAcquisitionCost</definedName>
    <definedName name="TotalProjectCostB">TotalDevelopmentCost+TotalAcquisitionCost</definedName>
    <definedName name="TotalProjectCostC">TotalDevelopmentCost+TotalAcquisitionCost</definedName>
    <definedName name="TotalProjectCostD">TotalDevelopmentCost+TotalAcquisitionCost</definedName>
    <definedName name="TU">[15]Financing!$F$8</definedName>
    <definedName name="Units">[11]Assumptions!$I$12</definedName>
    <definedName name="units_lihtc">200</definedName>
    <definedName name="UTAMORT">#REF!</definedName>
    <definedName name="UTBENEFITS">#REF!</definedName>
    <definedName name="UTEQUITY">#REF!</definedName>
    <definedName name="UTLOSS">#REF!</definedName>
    <definedName name="UTMOIRR1">#REF!</definedName>
    <definedName name="UTQIRR">#REF!</definedName>
    <definedName name="UTRESERVES">#REF!</definedName>
    <definedName name="VAL">'[12]221(d)4 PLA'!#REF!</definedName>
    <definedName name="WORKCAP">#REF!</definedName>
    <definedName name="wrn.projection." hidden="1">{#N/A,#N/A,TRUE,"TOC";#N/A,#N/A,TRUE,"GEN";#N/A,#N/A,TRUE,"FINANCING ";#N/A,#N/A,TRUE,"SYND";#N/A,#N/A,TRUE,"RENT";#N/A,#N/A,TRUE,"RENTUP";#N/A,#N/A,TRUE,"CASH";#N/A,#N/A,TRUE,"LOSS";#N/A,#N/A,TRUE,"BENEFITS";#N/A,#N/A,TRUE,"SOURCE";#N/A,#N/A,TRUE,"FLOW";#N/A,#N/A,TRUE,"TAX CREDIT";#N/A,#N/A,TRUE,"DEPREC";#N/A,#N/A,TRUE,"RESERVES";#N/A,#N/A,TRUE,"AMORT_4";#N/A,#N/A,TRUE,"UT SU ";#N/A,#N/A,TRUE,"UT FLOW";#N/A,#N/A,TRUE,"UT BRIDGE LOAN";#N/A,#N/A,TRUE,"UT LOSS";#N/A,#N/A,TRUE,"UT BENEFITS";#N/A,#N/A,TRUE,"UT FUNDED";#N/A,#N/A,TRUE,"SALES1";#N/A,#N/A,TRUE,"SALES2"}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50" i="3" l="1"/>
  <c r="O40" i="3"/>
  <c r="G50" i="3"/>
  <c r="L50" i="3"/>
  <c r="H50" i="3"/>
  <c r="F69" i="3"/>
  <c r="G69" i="3"/>
  <c r="H69" i="3"/>
  <c r="I69" i="3"/>
  <c r="J69" i="3"/>
  <c r="K69" i="3"/>
  <c r="L69" i="3"/>
  <c r="N69" i="3"/>
  <c r="F44" i="3"/>
  <c r="G44" i="3"/>
  <c r="H44" i="3"/>
  <c r="I44" i="3"/>
  <c r="J44" i="3"/>
  <c r="K44" i="3"/>
  <c r="L44" i="3"/>
  <c r="N44" i="3"/>
  <c r="G41" i="3"/>
  <c r="H41" i="3" s="1"/>
  <c r="I41" i="3" s="1"/>
  <c r="J41" i="3" s="1"/>
  <c r="K41" i="3" s="1"/>
  <c r="L41" i="3" s="1"/>
  <c r="M41" i="3" s="1"/>
  <c r="N41" i="3" s="1"/>
  <c r="O41" i="3" s="1"/>
  <c r="P41" i="3" s="1"/>
  <c r="Q41" i="3" s="1"/>
  <c r="R41" i="3" s="1"/>
  <c r="S41" i="3" s="1"/>
  <c r="T41" i="3" s="1"/>
  <c r="U41" i="3" s="1"/>
  <c r="V41" i="3" s="1"/>
  <c r="W41" i="3" s="1"/>
  <c r="X41" i="3" s="1"/>
  <c r="G40" i="3"/>
  <c r="H40" i="3"/>
  <c r="I40" i="3" s="1"/>
  <c r="J40" i="3" s="1"/>
  <c r="K40" i="3" s="1"/>
  <c r="L40" i="3" s="1"/>
  <c r="M40" i="3" s="1"/>
  <c r="N40" i="3" s="1"/>
  <c r="G39" i="3"/>
  <c r="H39" i="3" s="1"/>
  <c r="I39" i="3" s="1"/>
  <c r="J39" i="3" s="1"/>
  <c r="K39" i="3" s="1"/>
  <c r="L39" i="3" s="1"/>
  <c r="M39" i="3" s="1"/>
  <c r="N39" i="3" s="1"/>
  <c r="O39" i="3" s="1"/>
  <c r="P39" i="3" s="1"/>
  <c r="Q39" i="3" s="1"/>
  <c r="R39" i="3" s="1"/>
  <c r="S39" i="3" s="1"/>
  <c r="T39" i="3" s="1"/>
  <c r="U39" i="3" s="1"/>
  <c r="V39" i="3" s="1"/>
  <c r="W39" i="3" s="1"/>
  <c r="X39" i="3" s="1"/>
  <c r="G38" i="3"/>
  <c r="H38" i="3" s="1"/>
  <c r="I38" i="3" s="1"/>
  <c r="J38" i="3" s="1"/>
  <c r="K38" i="3" s="1"/>
  <c r="L38" i="3" s="1"/>
  <c r="M38" i="3" s="1"/>
  <c r="N38" i="3" s="1"/>
  <c r="O38" i="3" s="1"/>
  <c r="P38" i="3" s="1"/>
  <c r="Q38" i="3" s="1"/>
  <c r="R38" i="3" s="1"/>
  <c r="S38" i="3" s="1"/>
  <c r="T38" i="3" s="1"/>
  <c r="U38" i="3" s="1"/>
  <c r="V38" i="3" s="1"/>
  <c r="W38" i="3" s="1"/>
  <c r="X38" i="3" s="1"/>
  <c r="G37" i="3"/>
  <c r="H37" i="3"/>
  <c r="I37" i="3"/>
  <c r="J37" i="3" s="1"/>
  <c r="K37" i="3" s="1"/>
  <c r="L37" i="3" s="1"/>
  <c r="M37" i="3" s="1"/>
  <c r="N37" i="3" s="1"/>
  <c r="O37" i="3" s="1"/>
  <c r="P37" i="3" s="1"/>
  <c r="Q37" i="3" s="1"/>
  <c r="R37" i="3" s="1"/>
  <c r="S37" i="3" s="1"/>
  <c r="T37" i="3" s="1"/>
  <c r="U37" i="3" s="1"/>
  <c r="V37" i="3" s="1"/>
  <c r="W37" i="3" s="1"/>
  <c r="X37" i="3" s="1"/>
  <c r="G36" i="3"/>
  <c r="H36" i="3"/>
  <c r="I36" i="3"/>
  <c r="J36" i="3"/>
  <c r="K36" i="3"/>
  <c r="L36" i="3"/>
  <c r="M36" i="3"/>
  <c r="N36" i="3"/>
  <c r="O36" i="3"/>
  <c r="P36" i="3"/>
  <c r="Q36" i="3"/>
  <c r="R36" i="3"/>
  <c r="S36" i="3"/>
  <c r="T36" i="3"/>
  <c r="U36" i="3"/>
  <c r="V36" i="3"/>
  <c r="W36" i="3" s="1"/>
  <c r="X36" i="3" s="1"/>
  <c r="G35" i="3"/>
  <c r="H35" i="3" s="1"/>
  <c r="I35" i="3" s="1"/>
  <c r="J35" i="3" s="1"/>
  <c r="K35" i="3" s="1"/>
  <c r="L35" i="3" s="1"/>
  <c r="M35" i="3" s="1"/>
  <c r="N35" i="3" s="1"/>
  <c r="O35" i="3" s="1"/>
  <c r="P35" i="3" s="1"/>
  <c r="Q35" i="3" s="1"/>
  <c r="R35" i="3" s="1"/>
  <c r="S35" i="3" s="1"/>
  <c r="T35" i="3" s="1"/>
  <c r="U35" i="3" s="1"/>
  <c r="V35" i="3" s="1"/>
  <c r="W35" i="3" s="1"/>
  <c r="X35" i="3" s="1"/>
  <c r="G34" i="3"/>
  <c r="H34" i="3"/>
  <c r="I34" i="3"/>
  <c r="J34" i="3"/>
  <c r="K34" i="3"/>
  <c r="L34" i="3"/>
  <c r="M34" i="3" s="1"/>
  <c r="N34" i="3" s="1"/>
  <c r="O34" i="3" s="1"/>
  <c r="P34" i="3" s="1"/>
  <c r="Q34" i="3" s="1"/>
  <c r="R34" i="3" s="1"/>
  <c r="S34" i="3" s="1"/>
  <c r="T34" i="3" s="1"/>
  <c r="U34" i="3" s="1"/>
  <c r="V34" i="3" s="1"/>
  <c r="W34" i="3" s="1"/>
  <c r="X34" i="3" s="1"/>
  <c r="G33" i="3"/>
  <c r="H33" i="3"/>
  <c r="I33" i="3" s="1"/>
  <c r="J33" i="3" s="1"/>
  <c r="K33" i="3" s="1"/>
  <c r="L33" i="3" s="1"/>
  <c r="M33" i="3" s="1"/>
  <c r="N33" i="3" s="1"/>
  <c r="O33" i="3" s="1"/>
  <c r="P33" i="3" s="1"/>
  <c r="Q33" i="3" s="1"/>
  <c r="R33" i="3" s="1"/>
  <c r="S33" i="3" s="1"/>
  <c r="T33" i="3" s="1"/>
  <c r="U33" i="3" s="1"/>
  <c r="V33" i="3" s="1"/>
  <c r="W33" i="3" s="1"/>
  <c r="X33" i="3" s="1"/>
  <c r="F41" i="3"/>
  <c r="F40" i="3"/>
  <c r="F39" i="3"/>
  <c r="F38" i="3"/>
  <c r="F37" i="3"/>
  <c r="F36" i="3"/>
  <c r="F35" i="3"/>
  <c r="F34" i="3"/>
  <c r="F33" i="3"/>
  <c r="F32" i="3"/>
  <c r="G32" i="3" s="1"/>
  <c r="H32" i="3" s="1"/>
  <c r="I32" i="3" s="1"/>
  <c r="J32" i="3" s="1"/>
  <c r="K32" i="3" s="1"/>
  <c r="L32" i="3" s="1"/>
  <c r="M32" i="3" s="1"/>
  <c r="N32" i="3" s="1"/>
  <c r="O32" i="3" s="1"/>
  <c r="P32" i="3" s="1"/>
  <c r="Q32" i="3" s="1"/>
  <c r="R32" i="3" s="1"/>
  <c r="S32" i="3" s="1"/>
  <c r="T32" i="3" s="1"/>
  <c r="U32" i="3" s="1"/>
  <c r="V32" i="3" s="1"/>
  <c r="W32" i="3" s="1"/>
  <c r="X32" i="3" s="1"/>
  <c r="F31" i="3"/>
  <c r="G31" i="3" s="1"/>
  <c r="H31" i="3" s="1"/>
  <c r="I31" i="3" s="1"/>
  <c r="J31" i="3" s="1"/>
  <c r="K31" i="3" s="1"/>
  <c r="L31" i="3" s="1"/>
  <c r="M31" i="3" s="1"/>
  <c r="N31" i="3" s="1"/>
  <c r="O31" i="3" s="1"/>
  <c r="P31" i="3" s="1"/>
  <c r="Q31" i="3" s="1"/>
  <c r="R31" i="3" s="1"/>
  <c r="S31" i="3" s="1"/>
  <c r="T31" i="3" s="1"/>
  <c r="U31" i="3" s="1"/>
  <c r="V31" i="3" s="1"/>
  <c r="W31" i="3" s="1"/>
  <c r="X31" i="3" s="1"/>
  <c r="F30" i="3"/>
  <c r="G30" i="3" s="1"/>
  <c r="H30" i="3" s="1"/>
  <c r="I30" i="3" s="1"/>
  <c r="J30" i="3" s="1"/>
  <c r="K30" i="3" s="1"/>
  <c r="L30" i="3" s="1"/>
  <c r="M30" i="3" s="1"/>
  <c r="N30" i="3" s="1"/>
  <c r="O30" i="3" s="1"/>
  <c r="P30" i="3" s="1"/>
  <c r="Q30" i="3" s="1"/>
  <c r="R30" i="3" s="1"/>
  <c r="S30" i="3" s="1"/>
  <c r="T30" i="3" s="1"/>
  <c r="U30" i="3" s="1"/>
  <c r="V30" i="3" s="1"/>
  <c r="W30" i="3" s="1"/>
  <c r="X30" i="3" s="1"/>
  <c r="F29" i="3"/>
  <c r="G29" i="3" s="1"/>
  <c r="H29" i="3" s="1"/>
  <c r="I29" i="3" s="1"/>
  <c r="J29" i="3" s="1"/>
  <c r="K29" i="3" s="1"/>
  <c r="L29" i="3" s="1"/>
  <c r="M29" i="3" s="1"/>
  <c r="N29" i="3" s="1"/>
  <c r="O29" i="3" s="1"/>
  <c r="P29" i="3" s="1"/>
  <c r="Q29" i="3" s="1"/>
  <c r="R29" i="3" s="1"/>
  <c r="S29" i="3" s="1"/>
  <c r="T29" i="3" s="1"/>
  <c r="U29" i="3" s="1"/>
  <c r="V29" i="3" s="1"/>
  <c r="W29" i="3" s="1"/>
  <c r="X29" i="3" s="1"/>
  <c r="G23" i="3"/>
  <c r="H23" i="3"/>
  <c r="I23" i="3" s="1"/>
  <c r="J23" i="3" s="1"/>
  <c r="K23" i="3" s="1"/>
  <c r="L23" i="3" s="1"/>
  <c r="M23" i="3" s="1"/>
  <c r="N23" i="3" s="1"/>
  <c r="O23" i="3" s="1"/>
  <c r="P23" i="3" s="1"/>
  <c r="Q23" i="3" s="1"/>
  <c r="R23" i="3" s="1"/>
  <c r="S23" i="3" s="1"/>
  <c r="T23" i="3" s="1"/>
  <c r="U23" i="3" s="1"/>
  <c r="V23" i="3" s="1"/>
  <c r="W23" i="3" s="1"/>
  <c r="X23" i="3" s="1"/>
  <c r="F23" i="3"/>
  <c r="G16" i="3"/>
  <c r="H16" i="3" s="1"/>
  <c r="I16" i="3" s="1"/>
  <c r="J16" i="3" s="1"/>
  <c r="K16" i="3" s="1"/>
  <c r="L16" i="3" s="1"/>
  <c r="M16" i="3" s="1"/>
  <c r="N16" i="3" s="1"/>
  <c r="O16" i="3" s="1"/>
  <c r="P16" i="3" s="1"/>
  <c r="Q16" i="3" s="1"/>
  <c r="R16" i="3" s="1"/>
  <c r="S16" i="3" s="1"/>
  <c r="T16" i="3" s="1"/>
  <c r="U16" i="3" s="1"/>
  <c r="V16" i="3" s="1"/>
  <c r="W16" i="3" s="1"/>
  <c r="X16" i="3" s="1"/>
  <c r="G15" i="3"/>
  <c r="H15" i="3" s="1"/>
  <c r="I15" i="3" s="1"/>
  <c r="J15" i="3" s="1"/>
  <c r="K15" i="3" s="1"/>
  <c r="L15" i="3" s="1"/>
  <c r="M15" i="3" s="1"/>
  <c r="N15" i="3" s="1"/>
  <c r="O15" i="3" s="1"/>
  <c r="P15" i="3" s="1"/>
  <c r="Q15" i="3" s="1"/>
  <c r="R15" i="3" s="1"/>
  <c r="S15" i="3" s="1"/>
  <c r="T15" i="3" s="1"/>
  <c r="U15" i="3" s="1"/>
  <c r="V15" i="3" s="1"/>
  <c r="W15" i="3" s="1"/>
  <c r="X15" i="3" s="1"/>
  <c r="F16" i="3"/>
  <c r="F15" i="3"/>
  <c r="G12" i="3"/>
  <c r="H12" i="3" s="1"/>
  <c r="I12" i="3" s="1"/>
  <c r="J12" i="3" s="1"/>
  <c r="K12" i="3" s="1"/>
  <c r="L12" i="3" s="1"/>
  <c r="M12" i="3" s="1"/>
  <c r="N12" i="3" s="1"/>
  <c r="O12" i="3" s="1"/>
  <c r="P12" i="3" s="1"/>
  <c r="Q12" i="3" s="1"/>
  <c r="R12" i="3" s="1"/>
  <c r="S12" i="3" s="1"/>
  <c r="T12" i="3" s="1"/>
  <c r="U12" i="3" s="1"/>
  <c r="V12" i="3" s="1"/>
  <c r="W12" i="3" s="1"/>
  <c r="X12" i="3" s="1"/>
  <c r="F12" i="3"/>
  <c r="G11" i="3"/>
  <c r="H11" i="3" s="1"/>
  <c r="I11" i="3" s="1"/>
  <c r="J11" i="3" s="1"/>
  <c r="K11" i="3" s="1"/>
  <c r="L11" i="3" s="1"/>
  <c r="M11" i="3" s="1"/>
  <c r="N11" i="3" s="1"/>
  <c r="O11" i="3" s="1"/>
  <c r="P11" i="3" s="1"/>
  <c r="Q11" i="3" s="1"/>
  <c r="R11" i="3" s="1"/>
  <c r="S11" i="3" s="1"/>
  <c r="T11" i="3" s="1"/>
  <c r="U11" i="3" s="1"/>
  <c r="V11" i="3" s="1"/>
  <c r="W11" i="3" s="1"/>
  <c r="X11" i="3" s="1"/>
  <c r="F11" i="3"/>
  <c r="E13" i="3"/>
  <c r="X49" i="3"/>
  <c r="W49" i="3"/>
  <c r="V49" i="3"/>
  <c r="U49" i="3"/>
  <c r="T49" i="3"/>
  <c r="S49" i="3"/>
  <c r="R49" i="3"/>
  <c r="Q49" i="3"/>
  <c r="P49" i="3"/>
  <c r="O49" i="3"/>
  <c r="N49" i="3"/>
  <c r="M49" i="3"/>
  <c r="M44" i="3" s="1"/>
  <c r="L49" i="3"/>
  <c r="K49" i="3"/>
  <c r="J49" i="3"/>
  <c r="I49" i="3"/>
  <c r="H49" i="3"/>
  <c r="G49" i="3"/>
  <c r="F49" i="3"/>
  <c r="E49" i="3"/>
  <c r="E21" i="3"/>
  <c r="E17" i="3"/>
  <c r="F9" i="3"/>
  <c r="G9" i="3" s="1"/>
  <c r="H9" i="3" s="1"/>
  <c r="I9" i="3" s="1"/>
  <c r="J9" i="3" s="1"/>
  <c r="K9" i="3" s="1"/>
  <c r="L9" i="3" s="1"/>
  <c r="M9" i="3" s="1"/>
  <c r="N9" i="3" s="1"/>
  <c r="O9" i="3" s="1"/>
  <c r="P9" i="3" s="1"/>
  <c r="Q9" i="3" s="1"/>
  <c r="R9" i="3" s="1"/>
  <c r="S9" i="3" s="1"/>
  <c r="T9" i="3" s="1"/>
  <c r="U9" i="3" s="1"/>
  <c r="V9" i="3" s="1"/>
  <c r="W9" i="3" s="1"/>
  <c r="X9" i="3" s="1"/>
  <c r="P40" i="3" l="1"/>
  <c r="Q40" i="3" s="1"/>
  <c r="R40" i="3" s="1"/>
  <c r="S40" i="3" s="1"/>
  <c r="T40" i="3" s="1"/>
  <c r="U40" i="3" s="1"/>
  <c r="V40" i="3" s="1"/>
  <c r="W40" i="3" s="1"/>
  <c r="X40" i="3" s="1"/>
  <c r="E22" i="3"/>
  <c r="E24" i="3" s="1"/>
  <c r="F17" i="3"/>
  <c r="F13" i="3"/>
  <c r="E25" i="3" l="1"/>
  <c r="E26" i="3" s="1"/>
  <c r="E44" i="3" s="1"/>
  <c r="F21" i="3"/>
  <c r="F22" i="3" s="1"/>
  <c r="F24" i="3" s="1"/>
  <c r="F25" i="3" s="1"/>
  <c r="G17" i="3"/>
  <c r="E42" i="3"/>
  <c r="E68" i="3" s="1"/>
  <c r="G13" i="3"/>
  <c r="H13" i="3" l="1"/>
  <c r="E43" i="3"/>
  <c r="H17" i="3"/>
  <c r="F26" i="3"/>
  <c r="G21" i="3"/>
  <c r="G22" i="3" s="1"/>
  <c r="G24" i="3" s="1"/>
  <c r="G25" i="3" s="1"/>
  <c r="G26" i="3" l="1"/>
  <c r="F42" i="3"/>
  <c r="F68" i="3" s="1"/>
  <c r="H21" i="3"/>
  <c r="I17" i="3"/>
  <c r="E64" i="3"/>
  <c r="E67" i="3" s="1"/>
  <c r="E69" i="3" s="1"/>
  <c r="E54" i="3"/>
  <c r="E60" i="3" s="1"/>
  <c r="I13" i="3"/>
  <c r="H22" i="3"/>
  <c r="H24" i="3" s="1"/>
  <c r="H25" i="3" s="1"/>
  <c r="F43" i="3" l="1"/>
  <c r="F64" i="3" s="1"/>
  <c r="F67" i="3" s="1"/>
  <c r="G42" i="3"/>
  <c r="G68" i="3" s="1"/>
  <c r="J13" i="3"/>
  <c r="J17" i="3"/>
  <c r="H26" i="3"/>
  <c r="I21" i="3"/>
  <c r="I22" i="3" s="1"/>
  <c r="I24" i="3" s="1"/>
  <c r="I25" i="3" s="1"/>
  <c r="G43" i="3" l="1"/>
  <c r="F50" i="3"/>
  <c r="F54" i="3"/>
  <c r="F60" i="3" s="1"/>
  <c r="I26" i="3"/>
  <c r="H42" i="3"/>
  <c r="H68" i="3" s="1"/>
  <c r="J21" i="3"/>
  <c r="J22" i="3" s="1"/>
  <c r="J24" i="3" s="1"/>
  <c r="J25" i="3" s="1"/>
  <c r="K17" i="3"/>
  <c r="K13" i="3"/>
  <c r="G54" i="3" l="1"/>
  <c r="G60" i="3" s="1"/>
  <c r="G64" i="3"/>
  <c r="G67" i="3" s="1"/>
  <c r="I42" i="3"/>
  <c r="I68" i="3" s="1"/>
  <c r="L13" i="3"/>
  <c r="J26" i="3"/>
  <c r="L17" i="3"/>
  <c r="K21" i="3"/>
  <c r="K22" i="3" s="1"/>
  <c r="K24" i="3" s="1"/>
  <c r="K25" i="3" s="1"/>
  <c r="H43" i="3"/>
  <c r="K26" i="3" l="1"/>
  <c r="J42" i="3"/>
  <c r="J68" i="3" s="1"/>
  <c r="H64" i="3"/>
  <c r="H67" i="3" s="1"/>
  <c r="H54" i="3"/>
  <c r="H60" i="3" s="1"/>
  <c r="I43" i="3"/>
  <c r="L21" i="3"/>
  <c r="L22" i="3" s="1"/>
  <c r="L24" i="3" s="1"/>
  <c r="L25" i="3" s="1"/>
  <c r="M17" i="3"/>
  <c r="M13" i="3"/>
  <c r="J43" i="3" l="1"/>
  <c r="J54" i="3" s="1"/>
  <c r="J60" i="3" s="1"/>
  <c r="L26" i="3"/>
  <c r="K42" i="3"/>
  <c r="K68" i="3" s="1"/>
  <c r="M21" i="3"/>
  <c r="M22" i="3" s="1"/>
  <c r="M24" i="3" s="1"/>
  <c r="M25" i="3" s="1"/>
  <c r="N17" i="3"/>
  <c r="I64" i="3"/>
  <c r="I67" i="3" s="1"/>
  <c r="I50" i="3"/>
  <c r="I54" i="3"/>
  <c r="I60" i="3" s="1"/>
  <c r="N13" i="3"/>
  <c r="J64" i="3" l="1"/>
  <c r="J67" i="3" s="1"/>
  <c r="J50" i="3"/>
  <c r="M26" i="3"/>
  <c r="L42" i="3"/>
  <c r="L68" i="3" s="1"/>
  <c r="O17" i="3"/>
  <c r="N21" i="3"/>
  <c r="N22" i="3"/>
  <c r="N24" i="3" s="1"/>
  <c r="N25" i="3" s="1"/>
  <c r="K43" i="3"/>
  <c r="O13" i="3"/>
  <c r="M42" i="3" l="1"/>
  <c r="M68" i="3" s="1"/>
  <c r="P13" i="3"/>
  <c r="K64" i="3"/>
  <c r="K67" i="3" s="1"/>
  <c r="K50" i="3"/>
  <c r="K54" i="3"/>
  <c r="K60" i="3" s="1"/>
  <c r="N26" i="3"/>
  <c r="O21" i="3"/>
  <c r="O22" i="3" s="1"/>
  <c r="O24" i="3" s="1"/>
  <c r="O25" i="3" s="1"/>
  <c r="P17" i="3"/>
  <c r="L43" i="3"/>
  <c r="O26" i="3" l="1"/>
  <c r="N42" i="3"/>
  <c r="N68" i="3" s="1"/>
  <c r="P21" i="3"/>
  <c r="P22" i="3"/>
  <c r="P24" i="3" s="1"/>
  <c r="P25" i="3" s="1"/>
  <c r="Q17" i="3"/>
  <c r="Q13" i="3"/>
  <c r="L64" i="3"/>
  <c r="L67" i="3" s="1"/>
  <c r="L54" i="3"/>
  <c r="L60" i="3" s="1"/>
  <c r="M43" i="3"/>
  <c r="R13" i="3" l="1"/>
  <c r="R17" i="3"/>
  <c r="P26" i="3"/>
  <c r="Q21" i="3"/>
  <c r="Q22" i="3" s="1"/>
  <c r="Q24" i="3" s="1"/>
  <c r="Q25" i="3" s="1"/>
  <c r="N43" i="3"/>
  <c r="O42" i="3"/>
  <c r="M54" i="3"/>
  <c r="M60" i="3" s="1"/>
  <c r="M50" i="3"/>
  <c r="M64" i="3"/>
  <c r="M67" i="3" s="1"/>
  <c r="M69" i="3" s="1"/>
  <c r="O68" i="3" l="1"/>
  <c r="O44" i="3"/>
  <c r="Q26" i="3"/>
  <c r="P42" i="3"/>
  <c r="O43" i="3"/>
  <c r="N54" i="3"/>
  <c r="N60" i="3" s="1"/>
  <c r="N64" i="3"/>
  <c r="N67" i="3" s="1"/>
  <c r="N50" i="3"/>
  <c r="S17" i="3"/>
  <c r="R21" i="3"/>
  <c r="R22" i="3" s="1"/>
  <c r="R24" i="3" s="1"/>
  <c r="R25" i="3" s="1"/>
  <c r="S13" i="3"/>
  <c r="P68" i="3" l="1"/>
  <c r="P44" i="3"/>
  <c r="Q42" i="3"/>
  <c r="S21" i="3"/>
  <c r="T17" i="3"/>
  <c r="O54" i="3"/>
  <c r="O60" i="3" s="1"/>
  <c r="O50" i="3"/>
  <c r="O64" i="3"/>
  <c r="O67" i="3" s="1"/>
  <c r="O69" i="3" s="1"/>
  <c r="R26" i="3"/>
  <c r="P43" i="3"/>
  <c r="P50" i="3" s="1"/>
  <c r="S22" i="3"/>
  <c r="S24" i="3" s="1"/>
  <c r="S25" i="3" s="1"/>
  <c r="T13" i="3"/>
  <c r="Q68" i="3" l="1"/>
  <c r="Q44" i="3"/>
  <c r="Q43" i="3"/>
  <c r="Q64" i="3" s="1"/>
  <c r="Q67" i="3" s="1"/>
  <c r="Q69" i="3" s="1"/>
  <c r="U13" i="3"/>
  <c r="S26" i="3"/>
  <c r="P54" i="3"/>
  <c r="P60" i="3" s="1"/>
  <c r="P64" i="3"/>
  <c r="P67" i="3" s="1"/>
  <c r="P69" i="3" s="1"/>
  <c r="R42" i="3"/>
  <c r="U17" i="3"/>
  <c r="T21" i="3"/>
  <c r="T22" i="3" s="1"/>
  <c r="T24" i="3" s="1"/>
  <c r="T25" i="3" s="1"/>
  <c r="R68" i="3" l="1"/>
  <c r="R44" i="3"/>
  <c r="Q54" i="3"/>
  <c r="Q60" i="3" s="1"/>
  <c r="Q50" i="3"/>
  <c r="R43" i="3"/>
  <c r="R54" i="3" s="1"/>
  <c r="R60" i="3" s="1"/>
  <c r="T26" i="3"/>
  <c r="U21" i="3"/>
  <c r="V17" i="3"/>
  <c r="S42" i="3"/>
  <c r="V13" i="3"/>
  <c r="U22" i="3"/>
  <c r="U24" i="3" s="1"/>
  <c r="U25" i="3" s="1"/>
  <c r="S68" i="3" l="1"/>
  <c r="S44" i="3"/>
  <c r="R64" i="3"/>
  <c r="R67" i="3" s="1"/>
  <c r="R69" i="3" s="1"/>
  <c r="R50" i="3"/>
  <c r="U26" i="3"/>
  <c r="W13" i="3"/>
  <c r="X13" i="3"/>
  <c r="S43" i="3"/>
  <c r="W17" i="3"/>
  <c r="X17" i="3"/>
  <c r="T42" i="3"/>
  <c r="V21" i="3"/>
  <c r="V22" i="3" s="1"/>
  <c r="V24" i="3" s="1"/>
  <c r="V25" i="3" s="1"/>
  <c r="T68" i="3" l="1"/>
  <c r="T44" i="3"/>
  <c r="V26" i="3"/>
  <c r="U42" i="3"/>
  <c r="X21" i="3"/>
  <c r="W21" i="3"/>
  <c r="T43" i="3"/>
  <c r="W22" i="3"/>
  <c r="W24" i="3" s="1"/>
  <c r="W25" i="3" s="1"/>
  <c r="S54" i="3"/>
  <c r="S60" i="3" s="1"/>
  <c r="S50" i="3"/>
  <c r="S64" i="3"/>
  <c r="S67" i="3" s="1"/>
  <c r="S69" i="3" s="1"/>
  <c r="X22" i="3"/>
  <c r="X24" i="3" s="1"/>
  <c r="X25" i="3" s="1"/>
  <c r="U68" i="3" l="1"/>
  <c r="U44" i="3"/>
  <c r="U43" i="3"/>
  <c r="X26" i="3"/>
  <c r="W26" i="3"/>
  <c r="T54" i="3"/>
  <c r="T60" i="3" s="1"/>
  <c r="T50" i="3"/>
  <c r="T64" i="3"/>
  <c r="T67" i="3" s="1"/>
  <c r="T69" i="3" s="1"/>
  <c r="U50" i="3"/>
  <c r="U64" i="3"/>
  <c r="U67" i="3" s="1"/>
  <c r="U69" i="3" s="1"/>
  <c r="U54" i="3"/>
  <c r="U60" i="3" s="1"/>
  <c r="V42" i="3"/>
  <c r="V68" i="3" l="1"/>
  <c r="V44" i="3"/>
  <c r="V43" i="3"/>
  <c r="V54" i="3" s="1"/>
  <c r="V60" i="3" s="1"/>
  <c r="W42" i="3"/>
  <c r="X42" i="3"/>
  <c r="W68" i="3" l="1"/>
  <c r="W44" i="3"/>
  <c r="X68" i="3"/>
  <c r="X44" i="3"/>
  <c r="V64" i="3"/>
  <c r="V67" i="3" s="1"/>
  <c r="V69" i="3" s="1"/>
  <c r="V50" i="3"/>
  <c r="W43" i="3"/>
  <c r="W50" i="3" s="1"/>
  <c r="X43" i="3"/>
  <c r="W54" i="3" l="1"/>
  <c r="W60" i="3" s="1"/>
  <c r="W64" i="3"/>
  <c r="W67" i="3" s="1"/>
  <c r="W69" i="3" s="1"/>
  <c r="X50" i="3"/>
  <c r="X64" i="3"/>
  <c r="X67" i="3" s="1"/>
  <c r="X69" i="3" s="1"/>
  <c r="X54" i="3"/>
  <c r="X60" i="3" s="1"/>
</calcChain>
</file>

<file path=xl/sharedStrings.xml><?xml version="1.0" encoding="utf-8"?>
<sst xmlns="http://schemas.openxmlformats.org/spreadsheetml/2006/main" count="108" uniqueCount="79">
  <si>
    <t>Total Debt Service</t>
  </si>
  <si>
    <t>Net Cash Flow</t>
  </si>
  <si>
    <t>Expense Coverage Ratio</t>
  </si>
  <si>
    <t>Net Cash Flow as a % of Operating Expenses</t>
  </si>
  <si>
    <t>Operating Expenses</t>
  </si>
  <si>
    <t xml:space="preserve">   - less Operating Reserve Replenishment</t>
  </si>
  <si>
    <t xml:space="preserve">   - less Deferred Developer Fee(s)</t>
  </si>
  <si>
    <t>Cash Flow Available for Distribution (NOI - Debt Service)</t>
  </si>
  <si>
    <t>Year 20</t>
  </si>
  <si>
    <t>Year 19</t>
  </si>
  <si>
    <t>Year 18</t>
  </si>
  <si>
    <t>Year 17</t>
  </si>
  <si>
    <t>Year 16</t>
  </si>
  <si>
    <t>Year 15</t>
  </si>
  <si>
    <t>Year 14</t>
  </si>
  <si>
    <t>Year 13</t>
  </si>
  <si>
    <t>Year 12</t>
  </si>
  <si>
    <t>Year 11</t>
  </si>
  <si>
    <t>Year 10</t>
  </si>
  <si>
    <t>Year 9</t>
  </si>
  <si>
    <t>Year 8</t>
  </si>
  <si>
    <t>Year 7</t>
  </si>
  <si>
    <t>Year 6</t>
  </si>
  <si>
    <t>Year 5</t>
  </si>
  <si>
    <t>Year 4</t>
  </si>
  <si>
    <t>Year 3</t>
  </si>
  <si>
    <t>Year 2</t>
  </si>
  <si>
    <t>Year 1</t>
  </si>
  <si>
    <t>Calculating Cash Flow as a % of Operating Expenses</t>
  </si>
  <si>
    <t xml:space="preserve"> </t>
  </si>
  <si>
    <t>Fill out the section below for PBV Projects</t>
  </si>
  <si>
    <t>Income</t>
  </si>
  <si>
    <r>
      <t xml:space="preserve">Distribution: </t>
    </r>
    <r>
      <rPr>
        <i/>
        <sz val="11"/>
        <rFont val="Arial"/>
        <family val="2"/>
      </rPr>
      <t>identify</t>
    </r>
  </si>
  <si>
    <r>
      <t>Distribution: i</t>
    </r>
    <r>
      <rPr>
        <i/>
        <sz val="11"/>
        <rFont val="Arial"/>
        <family val="2"/>
      </rPr>
      <t>dentify</t>
    </r>
  </si>
  <si>
    <r>
      <t>Distribution:</t>
    </r>
    <r>
      <rPr>
        <i/>
        <sz val="11"/>
        <rFont val="Arial"/>
        <family val="2"/>
      </rPr>
      <t xml:space="preserve"> identify</t>
    </r>
  </si>
  <si>
    <t>Cash Flow Available for Distribution</t>
  </si>
  <si>
    <r>
      <t>Fee:</t>
    </r>
    <r>
      <rPr>
        <i/>
        <sz val="11"/>
        <rFont val="Arial"/>
        <family val="2"/>
      </rPr>
      <t xml:space="preserve"> identify</t>
    </r>
  </si>
  <si>
    <r>
      <t xml:space="preserve">Fee: </t>
    </r>
    <r>
      <rPr>
        <i/>
        <sz val="11"/>
        <rFont val="Arial"/>
        <family val="2"/>
      </rPr>
      <t>identify</t>
    </r>
  </si>
  <si>
    <t>Debt Coverage Ratio</t>
  </si>
  <si>
    <r>
      <t xml:space="preserve">     Loan 3: </t>
    </r>
    <r>
      <rPr>
        <i/>
        <sz val="11"/>
        <rFont val="Arial"/>
        <family val="2"/>
      </rPr>
      <t>identify</t>
    </r>
  </si>
  <si>
    <r>
      <t xml:space="preserve">     Loan 2: </t>
    </r>
    <r>
      <rPr>
        <i/>
        <sz val="11"/>
        <rFont val="Arial"/>
        <family val="2"/>
      </rPr>
      <t>identify</t>
    </r>
  </si>
  <si>
    <r>
      <t xml:space="preserve">     Loan 1: </t>
    </r>
    <r>
      <rPr>
        <i/>
        <sz val="11"/>
        <rFont val="Arial"/>
        <family val="2"/>
      </rPr>
      <t>identify</t>
    </r>
  </si>
  <si>
    <t xml:space="preserve">Debt Service                                     </t>
  </si>
  <si>
    <t>Net Operating Income</t>
  </si>
  <si>
    <t>Total Operating Expenses</t>
  </si>
  <si>
    <t>Other</t>
  </si>
  <si>
    <t>Replacement Reserve</t>
  </si>
  <si>
    <t>Supportive Services</t>
  </si>
  <si>
    <t>Real Estate Taxes/PILOT</t>
  </si>
  <si>
    <t>Security</t>
  </si>
  <si>
    <t>Utilities</t>
  </si>
  <si>
    <t>Maintenance</t>
  </si>
  <si>
    <t>Accounting</t>
  </si>
  <si>
    <t>Insurance</t>
  </si>
  <si>
    <t>Office Expenses</t>
  </si>
  <si>
    <t>Property Management Fee</t>
  </si>
  <si>
    <t>Administration/Salaries</t>
  </si>
  <si>
    <t>Effective Gross Income</t>
  </si>
  <si>
    <t>Less Vacancy Allowance</t>
  </si>
  <si>
    <t>Gross Income</t>
  </si>
  <si>
    <t>Other Income (laundry, interest, etc.)</t>
  </si>
  <si>
    <t>Gross Rental Income</t>
  </si>
  <si>
    <t>Total Public Housing Rental Income</t>
  </si>
  <si>
    <t xml:space="preserve">     Public Housing Operating Subsidy</t>
  </si>
  <si>
    <t xml:space="preserve">     Tenant Rent</t>
  </si>
  <si>
    <t>Public Housing Rental Income</t>
  </si>
  <si>
    <t>Total Housing Choice Voucher/PBRA</t>
  </si>
  <si>
    <t xml:space="preserve">     Voucher/PBRA Amount</t>
  </si>
  <si>
    <t>Housing Choice Voucher/PBRA</t>
  </si>
  <si>
    <t>Total Non-Public Housing Rental Income</t>
  </si>
  <si>
    <t>Affordable/Restricted Rent</t>
  </si>
  <si>
    <t>Unrestricted (Market Rate) Unit Rent</t>
  </si>
  <si>
    <t>Operating Income</t>
  </si>
  <si>
    <t xml:space="preserve">PIC Development Number: </t>
  </si>
  <si>
    <t xml:space="preserve">Phase/Project Name: </t>
  </si>
  <si>
    <t xml:space="preserve">Grant Name, if applicable: </t>
  </si>
  <si>
    <t xml:space="preserve">Applicant PHA/Grantee: </t>
  </si>
  <si>
    <t>20 Year Operating Pro Forma</t>
  </si>
  <si>
    <t>Escalator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</si>
</sst>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u/>
      <sz val="10"/>
      <name val="Arial"/>
      <family val="2"/>
    </font>
    <font>
      <b/>
      <u/>
      <sz val="10"/>
      <name val="Arial"/>
      <family val="2"/>
    </font>
    <font>
      <b/>
      <u/>
      <sz val="12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i/>
      <sz val="11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sz val="18"/>
      <name val="Arial"/>
      <family val="2"/>
    </font>
    <font>
      <b/>
      <sz val="4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9.9978637043366805E-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FF"/>
      </left>
      <right style="medium">
        <color rgb="FF0000FF"/>
      </right>
      <top style="medium">
        <color rgb="FF0000FF"/>
      </top>
      <bottom style="medium">
        <color rgb="FF0000FF"/>
      </bottom>
      <diagonal/>
    </border>
    <border>
      <left/>
      <right style="medium">
        <color rgb="FF0000FF"/>
      </right>
      <top style="medium">
        <color rgb="FF0000FF"/>
      </top>
      <bottom style="medium">
        <color rgb="FF0000FF"/>
      </bottom>
      <diagonal/>
    </border>
    <border>
      <left style="medium">
        <color rgb="FF0000FF"/>
      </left>
      <right style="thin">
        <color rgb="FF0000FF"/>
      </right>
      <top style="medium">
        <color rgb="FF0000FF"/>
      </top>
      <bottom style="medium">
        <color rgb="FF0000FF"/>
      </bottom>
      <diagonal/>
    </border>
    <border>
      <left style="medium">
        <color rgb="FF0000FF"/>
      </left>
      <right style="medium">
        <color rgb="FF0000FF"/>
      </right>
      <top style="medium">
        <color rgb="FF0000FF"/>
      </top>
      <bottom/>
      <diagonal/>
    </border>
    <border>
      <left/>
      <right style="medium">
        <color rgb="FF0000FF"/>
      </right>
      <top style="medium">
        <color rgb="FF0000FF"/>
      </top>
      <bottom/>
      <diagonal/>
    </border>
    <border>
      <left style="medium">
        <color rgb="FF0000FF"/>
      </left>
      <right style="thin">
        <color rgb="FF0000FF"/>
      </right>
      <top style="medium">
        <color rgb="FF0000FF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rgb="FF0000FF"/>
      </left>
      <right style="medium">
        <color rgb="FF0000FF"/>
      </right>
      <top/>
      <bottom style="medium">
        <color rgb="FF0000FF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2" fillId="0" borderId="0"/>
    <xf numFmtId="0" fontId="3" fillId="0" borderId="0"/>
    <xf numFmtId="44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3" fillId="0" borderId="0"/>
  </cellStyleXfs>
  <cellXfs count="79">
    <xf numFmtId="0" fontId="0" fillId="0" borderId="0" xfId="0"/>
    <xf numFmtId="0" fontId="2" fillId="0" borderId="0" xfId="6" applyProtection="1">
      <protection locked="0"/>
    </xf>
    <xf numFmtId="0" fontId="4" fillId="0" borderId="2" xfId="6" applyFont="1" applyBorder="1" applyProtection="1">
      <protection locked="0"/>
    </xf>
    <xf numFmtId="0" fontId="2" fillId="0" borderId="3" xfId="6" applyBorder="1" applyProtection="1">
      <protection locked="0"/>
    </xf>
    <xf numFmtId="0" fontId="5" fillId="0" borderId="2" xfId="6" applyFont="1" applyBorder="1" applyProtection="1">
      <protection locked="0"/>
    </xf>
    <xf numFmtId="0" fontId="2" fillId="0" borderId="4" xfId="6" applyBorder="1" applyProtection="1">
      <protection locked="0"/>
    </xf>
    <xf numFmtId="0" fontId="5" fillId="0" borderId="5" xfId="6" applyFont="1" applyBorder="1" applyProtection="1">
      <protection locked="0"/>
    </xf>
    <xf numFmtId="37" fontId="6" fillId="0" borderId="6" xfId="6" applyNumberFormat="1" applyFont="1" applyBorder="1" applyProtection="1">
      <protection locked="0"/>
    </xf>
    <xf numFmtId="37" fontId="6" fillId="0" borderId="7" xfId="6" applyNumberFormat="1" applyFont="1" applyBorder="1" applyProtection="1">
      <protection locked="0"/>
    </xf>
    <xf numFmtId="37" fontId="6" fillId="0" borderId="8" xfId="6" applyNumberFormat="1" applyFont="1" applyBorder="1" applyProtection="1">
      <protection locked="0"/>
    </xf>
    <xf numFmtId="37" fontId="2" fillId="0" borderId="9" xfId="6" applyNumberFormat="1" applyBorder="1" applyProtection="1">
      <protection locked="0"/>
    </xf>
    <xf numFmtId="37" fontId="2" fillId="0" borderId="10" xfId="6" applyNumberFormat="1" applyBorder="1" applyProtection="1">
      <protection locked="0"/>
    </xf>
    <xf numFmtId="37" fontId="2" fillId="0" borderId="11" xfId="6" applyNumberFormat="1" applyBorder="1" applyProtection="1">
      <protection locked="0"/>
    </xf>
    <xf numFmtId="0" fontId="7" fillId="0" borderId="0" xfId="6" applyFont="1" applyAlignment="1" applyProtection="1">
      <alignment horizontal="center"/>
      <protection locked="0"/>
    </xf>
    <xf numFmtId="0" fontId="7" fillId="0" borderId="12" xfId="6" applyFont="1" applyBorder="1" applyAlignment="1" applyProtection="1">
      <alignment horizontal="center"/>
      <protection locked="0"/>
    </xf>
    <xf numFmtId="0" fontId="8" fillId="0" borderId="0" xfId="6" applyFont="1" applyAlignment="1" applyProtection="1">
      <alignment wrapText="1"/>
      <protection locked="0"/>
    </xf>
    <xf numFmtId="0" fontId="2" fillId="0" borderId="12" xfId="6" applyBorder="1" applyProtection="1">
      <protection locked="0"/>
    </xf>
    <xf numFmtId="0" fontId="8" fillId="0" borderId="0" xfId="6" applyFont="1" applyAlignment="1" applyProtection="1">
      <alignment vertical="center"/>
      <protection locked="0"/>
    </xf>
    <xf numFmtId="37" fontId="9" fillId="0" borderId="0" xfId="6" applyNumberFormat="1" applyFont="1" applyProtection="1">
      <protection locked="0"/>
    </xf>
    <xf numFmtId="37" fontId="9" fillId="0" borderId="12" xfId="6" applyNumberFormat="1" applyFont="1" applyBorder="1" applyProtection="1">
      <protection locked="0"/>
    </xf>
    <xf numFmtId="37" fontId="9" fillId="0" borderId="0" xfId="6" applyNumberFormat="1" applyFont="1"/>
    <xf numFmtId="0" fontId="10" fillId="0" borderId="2" xfId="6" applyFont="1" applyBorder="1"/>
    <xf numFmtId="37" fontId="5" fillId="0" borderId="9" xfId="6" applyNumberFormat="1" applyFont="1" applyBorder="1" applyAlignment="1" applyProtection="1">
      <alignment horizontal="right"/>
      <protection locked="0"/>
    </xf>
    <xf numFmtId="37" fontId="5" fillId="0" borderId="9" xfId="6" applyNumberFormat="1" applyFont="1" applyBorder="1" applyProtection="1">
      <protection locked="0"/>
    </xf>
    <xf numFmtId="37" fontId="5" fillId="0" borderId="6" xfId="6" applyNumberFormat="1" applyFont="1" applyBorder="1" applyAlignment="1" applyProtection="1">
      <alignment horizontal="right"/>
      <protection locked="0"/>
    </xf>
    <xf numFmtId="37" fontId="5" fillId="0" borderId="6" xfId="6" applyNumberFormat="1" applyFont="1" applyBorder="1" applyProtection="1">
      <protection locked="0"/>
    </xf>
    <xf numFmtId="0" fontId="10" fillId="0" borderId="0" xfId="6" applyFont="1"/>
    <xf numFmtId="37" fontId="5" fillId="0" borderId="13" xfId="6" applyNumberFormat="1" applyFont="1" applyBorder="1" applyAlignment="1" applyProtection="1">
      <alignment horizontal="right"/>
      <protection locked="0"/>
    </xf>
    <xf numFmtId="37" fontId="5" fillId="0" borderId="13" xfId="6" applyNumberFormat="1" applyFont="1" applyBorder="1" applyProtection="1">
      <protection locked="0"/>
    </xf>
    <xf numFmtId="0" fontId="5" fillId="0" borderId="2" xfId="6" applyFont="1" applyBorder="1"/>
    <xf numFmtId="0" fontId="2" fillId="0" borderId="0" xfId="6"/>
    <xf numFmtId="0" fontId="9" fillId="0" borderId="0" xfId="6" applyFont="1"/>
    <xf numFmtId="37" fontId="5" fillId="0" borderId="0" xfId="6" applyNumberFormat="1" applyFont="1"/>
    <xf numFmtId="0" fontId="12" fillId="0" borderId="14" xfId="6" applyFont="1" applyBorder="1"/>
    <xf numFmtId="0" fontId="9" fillId="0" borderId="14" xfId="6" applyFont="1" applyBorder="1"/>
    <xf numFmtId="37" fontId="5" fillId="0" borderId="10" xfId="6" applyNumberFormat="1" applyFont="1" applyBorder="1" applyAlignment="1" applyProtection="1">
      <alignment horizontal="right"/>
      <protection locked="0"/>
    </xf>
    <xf numFmtId="0" fontId="5" fillId="0" borderId="11" xfId="6" applyFont="1" applyBorder="1" applyProtection="1">
      <protection locked="0"/>
    </xf>
    <xf numFmtId="0" fontId="5" fillId="0" borderId="9" xfId="6" applyFont="1" applyBorder="1" applyProtection="1">
      <protection locked="0"/>
    </xf>
    <xf numFmtId="37" fontId="5" fillId="0" borderId="6" xfId="6" applyNumberFormat="1" applyFont="1" applyBorder="1" applyAlignment="1">
      <alignment horizontal="right"/>
    </xf>
    <xf numFmtId="0" fontId="5" fillId="0" borderId="0" xfId="6" applyFont="1"/>
    <xf numFmtId="37" fontId="5" fillId="0" borderId="12" xfId="6" applyNumberFormat="1" applyFont="1" applyBorder="1"/>
    <xf numFmtId="37" fontId="5" fillId="0" borderId="0" xfId="6" applyNumberFormat="1" applyFont="1" applyProtection="1">
      <protection locked="0"/>
    </xf>
    <xf numFmtId="0" fontId="12" fillId="0" borderId="0" xfId="6" applyFont="1"/>
    <xf numFmtId="37" fontId="9" fillId="0" borderId="12" xfId="6" applyNumberFormat="1" applyFont="1" applyBorder="1"/>
    <xf numFmtId="37" fontId="5" fillId="2" borderId="16" xfId="6" applyNumberFormat="1" applyFont="1" applyFill="1" applyBorder="1" applyAlignment="1">
      <alignment horizontal="right"/>
    </xf>
    <xf numFmtId="1" fontId="5" fillId="0" borderId="0" xfId="6" applyNumberFormat="1" applyFont="1" applyAlignment="1">
      <alignment horizontal="center"/>
    </xf>
    <xf numFmtId="1" fontId="5" fillId="0" borderId="12" xfId="6" applyNumberFormat="1" applyFont="1" applyBorder="1" applyAlignment="1">
      <alignment horizontal="center"/>
    </xf>
    <xf numFmtId="1" fontId="5" fillId="0" borderId="0" xfId="6" applyNumberFormat="1" applyFont="1" applyAlignment="1" applyProtection="1">
      <alignment horizontal="center"/>
      <protection locked="0"/>
    </xf>
    <xf numFmtId="0" fontId="9" fillId="0" borderId="0" xfId="6" applyFont="1" applyAlignment="1">
      <alignment horizontal="center"/>
    </xf>
    <xf numFmtId="0" fontId="9" fillId="0" borderId="12" xfId="6" applyFont="1" applyBorder="1" applyAlignment="1">
      <alignment horizontal="center"/>
    </xf>
    <xf numFmtId="0" fontId="2" fillId="0" borderId="4" xfId="6" applyBorder="1"/>
    <xf numFmtId="0" fontId="2" fillId="0" borderId="12" xfId="6" applyBorder="1"/>
    <xf numFmtId="0" fontId="6" fillId="0" borderId="0" xfId="6" applyFont="1"/>
    <xf numFmtId="0" fontId="8" fillId="0" borderId="0" xfId="6" applyFont="1"/>
    <xf numFmtId="0" fontId="2" fillId="0" borderId="4" xfId="8" applyFont="1" applyBorder="1"/>
    <xf numFmtId="0" fontId="4" fillId="0" borderId="0" xfId="6" applyFont="1" applyAlignment="1">
      <alignment horizontal="right"/>
    </xf>
    <xf numFmtId="0" fontId="2" fillId="0" borderId="17" xfId="6" applyBorder="1"/>
    <xf numFmtId="0" fontId="2" fillId="0" borderId="18" xfId="6" applyBorder="1"/>
    <xf numFmtId="0" fontId="2" fillId="0" borderId="18" xfId="6" applyBorder="1" applyProtection="1">
      <protection locked="0"/>
    </xf>
    <xf numFmtId="0" fontId="2" fillId="0" borderId="19" xfId="8" applyFont="1" applyBorder="1"/>
    <xf numFmtId="0" fontId="2" fillId="0" borderId="0" xfId="6" applyAlignment="1" applyProtection="1">
      <alignment vertical="center"/>
      <protection locked="0"/>
    </xf>
    <xf numFmtId="0" fontId="14" fillId="0" borderId="0" xfId="6" applyFont="1" applyAlignment="1" applyProtection="1">
      <alignment vertical="center"/>
      <protection locked="0"/>
    </xf>
    <xf numFmtId="0" fontId="15" fillId="0" borderId="0" xfId="6" applyFont="1" applyAlignment="1" applyProtection="1">
      <alignment vertical="center"/>
      <protection locked="0"/>
    </xf>
    <xf numFmtId="0" fontId="9" fillId="0" borderId="15" xfId="6" applyFont="1" applyBorder="1"/>
    <xf numFmtId="0" fontId="12" fillId="0" borderId="15" xfId="6" applyFont="1" applyBorder="1"/>
    <xf numFmtId="0" fontId="12" fillId="0" borderId="1" xfId="6" applyFont="1" applyBorder="1"/>
    <xf numFmtId="0" fontId="5" fillId="0" borderId="0" xfId="6" applyFont="1" applyProtection="1">
      <protection locked="0"/>
    </xf>
    <xf numFmtId="37" fontId="5" fillId="4" borderId="16" xfId="6" applyNumberFormat="1" applyFont="1" applyFill="1" applyBorder="1" applyAlignment="1">
      <alignment horizontal="right"/>
    </xf>
    <xf numFmtId="0" fontId="12" fillId="3" borderId="0" xfId="6" applyFont="1" applyFill="1"/>
    <xf numFmtId="37" fontId="9" fillId="2" borderId="16" xfId="6" applyNumberFormat="1" applyFont="1" applyFill="1" applyBorder="1" applyAlignment="1">
      <alignment horizontal="right"/>
    </xf>
    <xf numFmtId="37" fontId="9" fillId="6" borderId="2" xfId="6" applyNumberFormat="1" applyFont="1" applyFill="1" applyBorder="1"/>
    <xf numFmtId="39" fontId="9" fillId="6" borderId="2" xfId="6" applyNumberFormat="1" applyFont="1" applyFill="1" applyBorder="1"/>
    <xf numFmtId="9" fontId="5" fillId="3" borderId="0" xfId="1" applyFont="1" applyFill="1" applyProtection="1">
      <protection locked="0"/>
    </xf>
    <xf numFmtId="0" fontId="9" fillId="0" borderId="0" xfId="6" applyFont="1" applyProtection="1">
      <protection locked="0"/>
    </xf>
    <xf numFmtId="9" fontId="5" fillId="5" borderId="0" xfId="1" applyFont="1" applyFill="1" applyProtection="1">
      <protection locked="0"/>
    </xf>
    <xf numFmtId="0" fontId="12" fillId="0" borderId="0" xfId="6" applyFont="1" applyProtection="1">
      <protection locked="0"/>
    </xf>
    <xf numFmtId="9" fontId="4" fillId="6" borderId="2" xfId="7" applyFont="1" applyFill="1" applyBorder="1" applyProtection="1"/>
    <xf numFmtId="49" fontId="4" fillId="0" borderId="20" xfId="6" applyNumberFormat="1" applyFont="1" applyBorder="1" applyProtection="1">
      <protection locked="0"/>
    </xf>
    <xf numFmtId="0" fontId="12" fillId="0" borderId="18" xfId="6" applyFont="1" applyBorder="1"/>
  </cellXfs>
  <cellStyles count="9">
    <cellStyle name="Currency 4 5" xfId="5" xr:uid="{738ED2DD-B329-4C27-9ABE-ED7588AE652C}"/>
    <cellStyle name="Normal" xfId="0" builtinId="0"/>
    <cellStyle name="Normal 2" xfId="4" xr:uid="{B7C41820-F2E4-4056-92AE-CF739DA6799B}"/>
    <cellStyle name="Normal 2 2" xfId="6" xr:uid="{3C9840ED-1832-44D0-B75F-66E28CA8BB92}"/>
    <cellStyle name="Normal 2 3" xfId="2" xr:uid="{F3293286-945D-431B-9502-EA5E3D939F50}"/>
    <cellStyle name="Normal 3" xfId="8" xr:uid="{B64C6511-E1B6-4D70-9FF9-71219A35353A}"/>
    <cellStyle name="Normal 3 2" xfId="3" xr:uid="{2A3E04A6-E716-4395-851F-A7D8067C2025}"/>
    <cellStyle name="Percent" xfId="1" builtinId="5"/>
    <cellStyle name="Percent 2" xfId="7" xr:uid="{CAD6DDEC-46F2-4902-9697-8674C12BD0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10" Type="http://schemas.openxmlformats.org/officeDocument/2006/relationships/externalLink" Target="externalLinks/externalLink9.xml"/><Relationship Id="rId19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Active_Projects\Albany%20Housing\draft%20projections%20ezra%208-27-08%20lower%20section%208%20higher%20FM.xls" TargetMode="External"/></Relationships>
</file>

<file path=xl/externalLinks/_rels/externalLink10.xml.rels><?xml version="1.0" encoding="UTF-8" standalone="yes"?>
<Relationships xmlns="http://schemas.openxmlformats.org/package/2006/relationships"><Relationship Id="rId2" Type="http://schemas.microsoft.com/office/2019/04/relationships/externalLinkLongPath" Target="file:///A:\GMACCM%20Atl%20Folder\1.%20Project%20Files\B.%20Under%20Engagement\Riverside%20Phase%20I%20-%20Schrage\GMACCM%20Atl%20Folder\1%20Project%20Files\B.%20Analysis\Curtis%20Park%20II\1.%20General\a.%20Preliminary%20Loan%20Analysis\060501%20Curtis%20Park%20II%20Prelim%20Loan%20Analysis.xls?1DBBCE0F" TargetMode="External"/><Relationship Id="rId1" Type="http://schemas.openxmlformats.org/officeDocument/2006/relationships/externalLinkPath" Target="file:///\\1DBBCE0F\060501%20Curtis%20Park%20II%20Prelim%20Loan%20Analysis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ww.hud.gov/Dbny2006/d&amp;b/Active_Projects/Atlanta/Mixed%20Finance/Adamsville%20Green%20Senior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ww.hud.gov/Dbny2006/d&amp;b/Documents/Grady%20I/AAP%20I%20(7-31-08)%20AA%20units%20@%2050%25AMI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ww.hud.gov/admin_nt8rc/users/Active_Projects/Philadelphia%20III/2005%20HOPE%20VI/TDC%20HCC%20limits%20sheets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ww.hud.gov/admin_nt8rc/users/Active_Projects/PHA-Millcreek/F-1%20millcreek%20by%20phase%20revised%20031504.xls" TargetMode="External"/></Relationships>
</file>

<file path=xl/externalLinks/_rels/externalLink15.xml.rels><?xml version="1.0" encoding="UTF-8" standalone="yes"?>
<Relationships xmlns="http://schemas.openxmlformats.org/package/2006/relationships"><Relationship Id="rId2" Type="http://schemas.microsoft.com/office/2019/04/relationships/externalLinkLongPath" Target="file:///\\Dbny2006\d&amp;b\IProperties\PROJECT_OPERATIONS\Atlanta_Harris%20Homes\Harris%20Homes%20Program\02_Draws,%20Budgets%20&amp;%20Financial%20Info\2.3_Project%20Budgets%20and%20Proformas\Development%20Proformas\West%20End%2099-2000\West%20End%205-19-00dprt.xls?91FD5E5B" TargetMode="External"/><Relationship Id="rId1" Type="http://schemas.openxmlformats.org/officeDocument/2006/relationships/externalLinkPath" Target="file:///\\91FD5E5B\West%20End%205-19-00dpr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ww.hud.gov/Dbny2006/d&amp;b/DOCUME~1/morrist/LOCALS~1/Temp/2001%20financial%20forms%20camblud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10846\AppData\Local\Microsoft\Windows\Temporary%20Internet%20Files\Content.Outlook\17F3NIA1\windows\TEMP\Kimb112999d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ww.hud.gov/Dbny2006/d&amp;b/WINDOWS/Temporary%20Internet%20Files/Content.IE5/335PUELY/2001%20Series%20C,%20Sept%202001/East%20148th%20Street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ww.hud.gov/Dbny2006/d&amp;b/Active_Projects/NYCHA%20PP%20consulting/PPlaza%20Towers%20HDC%20format%20-4-18-07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Ashley%20College%20Town\Chiles\DevBudget%20Phase%20III%209%25%20Deal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ww.hud.gov/dsm-svr1-int/home$/Documents%20and%20Settings/nathanm/Local%20Settings/Temporary%20Internet%20Files/OLK8/My%20Documents/Focus%20Group/Summit%20Ridge%20(8-30-02)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ww.hud.gov/Dbny2006/d&amp;b/WINDOWS/Temporary%20Internet%20Files/Content.IE5/335PUELY/PLP--Round%20III/670stann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ww.hud.gov/Dbnyserver/d&amp;b/Active_Projects/Atlanta/NOFA/AtlantaHarrisHom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ject Assumptions"/>
      <sheetName val="Rent Worksheet"/>
      <sheetName val="Sources and Uses"/>
      <sheetName val="Flow of Funds"/>
      <sheetName val="Tax Credit Analysis"/>
      <sheetName val="PROFORMA"/>
      <sheetName val="D+B Permanent Loan Analysis"/>
      <sheetName val="unit count EGI"/>
      <sheetName val="Scenarios"/>
      <sheetName val="Chart1"/>
      <sheetName val="DHCR ex 9b"/>
      <sheetName val="DHCR ex9a"/>
      <sheetName val="Const costs"/>
      <sheetName val="15YOP"/>
      <sheetName val="Operating Budget"/>
      <sheetName val="ExF construction"/>
      <sheetName val="ExF perm"/>
      <sheetName val="TDC Instructions (2)"/>
      <sheetName val="Select City &amp; State (2)"/>
      <sheetName val="Unit Mix (2)"/>
      <sheetName val="TDC &amp; HCC Limit calculation (2)"/>
      <sheetName val="AMORTA"/>
      <sheetName val="D+B Proforma"/>
      <sheetName val="Developer Proforma"/>
      <sheetName val="Dev. Permanent Loan Analysis A"/>
      <sheetName val="HUD Sources &amp; Uses"/>
      <sheetName val="Exhibit 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 refreshError="1"/>
      <sheetData sheetId="24" refreshError="1"/>
      <sheetData sheetId="25"/>
      <sheetData sheetId="2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******"/>
      <sheetName val="Summary"/>
      <sheetName val="221d4Prelim"/>
      <sheetName val="Third Parties"/>
      <sheetName val="InOpDf Resv"/>
    </sheetNames>
    <sheetDataSet>
      <sheetData sheetId="0"/>
      <sheetData sheetId="1"/>
      <sheetData sheetId="2" refreshError="1">
        <row r="34">
          <cell r="I34">
            <v>9917400</v>
          </cell>
        </row>
      </sheetData>
      <sheetData sheetId="3"/>
      <sheetData sheetId="4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umptions"/>
      <sheetName val="Rent Worksheet"/>
      <sheetName val="S&amp;U"/>
      <sheetName val="Tax Credit"/>
      <sheetName val="Operating Budg."/>
      <sheetName val="Proforma"/>
      <sheetName val="Loan Underwriting"/>
      <sheetName val="Dev Fee Pay-in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Sources"/>
      <sheetName val="Gen Info &amp; Assumptions"/>
      <sheetName val="Other Assumptions"/>
      <sheetName val="ExF-Permanent PH III"/>
      <sheetName val="Syndication"/>
      <sheetName val="Development Budget"/>
      <sheetName val="Rent"/>
      <sheetName val="Operating Budget"/>
      <sheetName val="Lease Up Schedule"/>
      <sheetName val="Tax Credit Calculation"/>
      <sheetName val="Cash Flow"/>
      <sheetName val="Amortization (1)"/>
      <sheetName val="Residual Analysis"/>
      <sheetName val="Max Rent"/>
      <sheetName val="DCA Limits"/>
      <sheetName val="HUD TDC &amp; HCC"/>
      <sheetName val="Income or Loss"/>
      <sheetName val="Partners' Capital"/>
      <sheetName val="ILP - IRR "/>
      <sheetName val="AHA IRR"/>
      <sheetName val="GP Returns"/>
      <sheetName val="Min_Gain Cal"/>
      <sheetName val="Depr &amp; Funded Exp"/>
      <sheetName val="Reserves"/>
      <sheetName val="Construction Interest (1)"/>
      <sheetName val="Construction Interest (2)"/>
      <sheetName val="Construction Interest (3)"/>
      <sheetName val="Equity Bridge Loan"/>
      <sheetName val="Amortization (2)"/>
      <sheetName val="Amortization (3)"/>
      <sheetName val="Flow of Funds"/>
      <sheetName val="Monthly Draw"/>
      <sheetName val="Flow - 1st Mortgage"/>
      <sheetName val="Flow - HOPE VI @ AFR "/>
      <sheetName val="AHA Capital Contribution"/>
      <sheetName val="Flow - Equity"/>
      <sheetName val="221(d)4 PLA"/>
      <sheetName val="221(d)4 PLA S&amp;U"/>
      <sheetName val="Dev Fee Pymts"/>
      <sheetName val="IRR"/>
      <sheetName val="RE Tax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lect City &amp; State"/>
      <sheetName val="TDC Limit Calculation"/>
      <sheetName val="Maximum Grant Calculation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iginal exhibit f"/>
      <sheetName val="PHA Phases Budget Mill Creek"/>
      <sheetName val="Phase I"/>
      <sheetName val="phase 2 constr"/>
      <sheetName val="phase 2 perm"/>
      <sheetName val="phase 3 (aka3a) const"/>
      <sheetName val="phase 3 (aka 3a) perm"/>
      <sheetName val="Unit Mix (3a)"/>
      <sheetName val="TDC &amp; HCC Limit calc 3 (aka 3a)"/>
      <sheetName val="Phase 4 (3b) constr"/>
      <sheetName val="phase 4 (3b) perm"/>
      <sheetName val="Unit Mix 4 (3b)"/>
      <sheetName val="TDC &amp; HCC Limit calc 4 (3b)"/>
      <sheetName val="phase 5 (aka 4a)"/>
      <sheetName val="phase 6 (aka 4b) constr"/>
      <sheetName val="phase 6 (aka 4b) perm"/>
      <sheetName val="phase 6B constr"/>
      <sheetName val="phase 6B perm"/>
      <sheetName val="phase 7a (aka 5a)"/>
      <sheetName val="phase 7b (aka 5a)"/>
      <sheetName val="phase 10 (aka 5b)"/>
      <sheetName val="phase 8 (aka 6)"/>
      <sheetName val="phase 9 (aka 7)"/>
      <sheetName val="phase 11 (aka 8)"/>
      <sheetName val="phase 12 (aka 9) constr"/>
      <sheetName val="phase 12 (aka 9) perm"/>
      <sheetName val="overall f"/>
      <sheetName val="HOPE VI Budget Part I"/>
      <sheetName val="TDC Instructions"/>
      <sheetName val="Select City &amp; State"/>
      <sheetName val="Unit Mix"/>
      <sheetName val="TDC &amp; HCC Limit calculatio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nancing"/>
      <sheetName val="Discount Rate on AFR"/>
      <sheetName val="Taxable Income"/>
      <sheetName val="AFR Note"/>
      <sheetName val="Permanent S&amp;U"/>
      <sheetName val="Const Period S&amp;U"/>
      <sheetName val="Draw 1"/>
      <sheetName val="Draw 2"/>
      <sheetName val="Draw 3"/>
      <sheetName val="Draw 4"/>
      <sheetName val="Draw 5"/>
      <sheetName val="Draw 6"/>
      <sheetName val="Draw 7"/>
      <sheetName val="Draw 8"/>
      <sheetName val="Draw 9"/>
      <sheetName val="Draw 10"/>
      <sheetName val="Draw 11"/>
      <sheetName val="Draw 12"/>
      <sheetName val="Draw 13"/>
      <sheetName val="Draw 14"/>
      <sheetName val="Draw 15"/>
      <sheetName val="Draw 16"/>
      <sheetName val="Draw 17"/>
      <sheetName val="Draw 18"/>
      <sheetName val="Deferred Fees Rec"/>
      <sheetName val="AMI calc"/>
      <sheetName val="MF125 Op Exp"/>
      <sheetName val="Rental Analysis"/>
    </sheetNames>
    <sheetDataSet>
      <sheetData sheetId="0" refreshError="1">
        <row r="8">
          <cell r="F8">
            <v>112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PE6Budgt"/>
      <sheetName val="HUD Budget Supporting Pages"/>
      <sheetName val="Unit Summary"/>
      <sheetName val="Application Data Sources&amp;Uses"/>
      <sheetName val="Total Sources and Uses"/>
      <sheetName val="Total Resources"/>
      <sheetName val="unit mix"/>
      <sheetName val="Att 23"/>
      <sheetName val="GrantLimits Part1"/>
      <sheetName val="GrantLimits Part2"/>
      <sheetName val="Leveraged Resource List"/>
      <sheetName val="Capitol Homes Financing Summary"/>
      <sheetName val="Assumptions"/>
      <sheetName val="Hard Costs"/>
      <sheetName val="DevCost"/>
      <sheetName val="Rental Worksheet"/>
      <sheetName val="South of Memorial PH"/>
      <sheetName val="South of Memorial Tax Credit"/>
      <sheetName val="South of Memorial Market"/>
      <sheetName val="North of Memorial PH"/>
      <sheetName val="North of Memorial Tax Credit"/>
      <sheetName val="North of Memorial Market"/>
      <sheetName val="SF HomeownerNewConst."/>
      <sheetName val="MLK Village"/>
      <sheetName val="Public Housing Rental S&amp;U"/>
      <sheetName val="Tax Credit Rental S&amp;U"/>
      <sheetName val="Market Rate S&amp;U"/>
      <sheetName val="Off-Site Homeownership S&amp;U"/>
      <sheetName val="Mgmt. and Comm. Facil. S&amp;U"/>
      <sheetName val="Retail S&amp;U"/>
      <sheetName val="Section202"/>
      <sheetName val="OperCostWksht"/>
      <sheetName val="ReservedRentalTwo"/>
      <sheetName val="Resvd. For-Sale One"/>
      <sheetName val="Reservd For-Sale Two"/>
      <sheetName val="TDC-HCC Calculation"/>
      <sheetName val="GrantLimits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nancing"/>
      <sheetName val="Sheet1"/>
      <sheetName val="AFR Note"/>
      <sheetName val="Summary S&amp;U"/>
      <sheetName val="MF125 Op Exp"/>
    </sheetNames>
    <sheetDataSet>
      <sheetData sheetId="0" refreshError="1">
        <row r="142">
          <cell r="B142">
            <v>211649.57802305993</v>
          </cell>
        </row>
        <row r="147">
          <cell r="B147">
            <v>3411400</v>
          </cell>
        </row>
        <row r="177">
          <cell r="B177">
            <v>6500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nit Distrib."/>
      <sheetName val="Sources and Use"/>
      <sheetName val="M and O"/>
      <sheetName val="Mort"/>
      <sheetName val="Devel. Bud"/>
      <sheetName val="Int Calc (LT1st)"/>
      <sheetName val="Tax Credi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ources and Use"/>
      <sheetName val="Devel. Bud"/>
      <sheetName val="Cons Int, LOC, Bonds"/>
      <sheetName val="Summary of Draw Schedule"/>
      <sheetName val="Detailed Draw Schedule"/>
      <sheetName val="Income Tiering"/>
      <sheetName val="Units &amp; Income"/>
      <sheetName val="M and O"/>
      <sheetName val="Mort"/>
      <sheetName val="Tax Credits"/>
      <sheetName val="Bond Costs Basis Schedule"/>
      <sheetName val="Cash Flow S8 &amp; ACC"/>
      <sheetName val="Cash Flow S8 rents"/>
      <sheetName val="Cash Flow ACC Units"/>
      <sheetName val="Cash Flow Max LIHTC ren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umps"/>
      <sheetName val="LoanCalc"/>
      <sheetName val="OpExp"/>
      <sheetName val="Revenue"/>
      <sheetName val="DevBudg"/>
      <sheetName val="Lease-up"/>
      <sheetName val="Amort"/>
      <sheetName val="Draw"/>
      <sheetName val="Projections"/>
      <sheetName val="First Draw"/>
    </sheetNames>
    <sheetDataSet>
      <sheetData sheetId="0" refreshError="1">
        <row r="7">
          <cell r="G7">
            <v>5.6500000000000002E-2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C"/>
      <sheetName val="SYND"/>
      <sheetName val="GEN"/>
      <sheetName val="RENT"/>
      <sheetName val="CASH"/>
      <sheetName val="LOSS"/>
      <sheetName val="BENEFITS"/>
      <sheetName val="SALES1"/>
      <sheetName val="SALES2"/>
      <sheetName val="SALES3"/>
      <sheetName val="SOURCE"/>
      <sheetName val="FLOW"/>
      <sheetName val="TAXCREDIT"/>
      <sheetName val="Funded Expenses"/>
      <sheetName val="CPI"/>
      <sheetName val="AMORT"/>
      <sheetName val="AMORT2"/>
      <sheetName val="DDF"/>
      <sheetName val="RESERVES"/>
      <sheetName val="DEPREC"/>
      <sheetName val="QIRR"/>
      <sheetName val="704B"/>
      <sheetName val="ASSETS"/>
      <sheetName val="DEDUCT"/>
      <sheetName val="MINGAIN"/>
      <sheetName val="MINGAIN2"/>
      <sheetName val="REALLOC"/>
      <sheetName val="dep %"/>
    </sheetNames>
    <sheetDataSet>
      <sheetData sheetId="0"/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penses"/>
      <sheetName val="Income"/>
      <sheetName val="Loan Info."/>
    </sheetNames>
    <sheetDataSet>
      <sheetData sheetId="0"/>
      <sheetData sheetId="1" refreshError="1"/>
      <sheetData sheetId="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Sources and Uses"/>
      <sheetName val="Total Resources"/>
      <sheetName val="Rental Worksheet"/>
      <sheetName val="DevCost"/>
      <sheetName val="PH New Const. - Rental"/>
      <sheetName val="TC New Const. - Rental"/>
      <sheetName val="MR New Constr. - Rental"/>
      <sheetName val="SF HomeownerNewConst."/>
      <sheetName val="TDC-HCC Calculation"/>
      <sheetName val="Assumptions"/>
      <sheetName val="Phase I Resources"/>
      <sheetName val="Phase II Resources"/>
      <sheetName val="Phase III Resources"/>
      <sheetName val="Phase IV Resources"/>
      <sheetName val="ReservedRentalOne"/>
      <sheetName val="ReservedRentalTwo"/>
      <sheetName val="Resvd. For-Sale One"/>
      <sheetName val="Reservd For-Sale Two"/>
      <sheetName val="Total Sources&amp;Uses"/>
      <sheetName val="HOPE6Budgt"/>
      <sheetName val="On-Site Rehab S&amp;U"/>
      <sheetName val="On-Site New Const. S&amp;U"/>
      <sheetName val="Off-Site Mulitfamily S&amp;U"/>
      <sheetName val="Single-family New Const. S&amp;U"/>
      <sheetName val="GrantLimits"/>
      <sheetName val="Section202"/>
      <sheetName val="OperCostWksht"/>
      <sheetName val="Sources and Uses"/>
      <sheetName val="Summary Sources and Uses"/>
      <sheetName val="10YR Phasing"/>
      <sheetName val="Hard Costs"/>
      <sheetName val="Resources"/>
      <sheetName val="BGRV PH LIHTC Rentals"/>
      <sheetName val="BG RV SeniorPH-Rentals"/>
      <sheetName val="BG RV LIHTCRentals"/>
      <sheetName val="GV"/>
      <sheetName val="YT"/>
      <sheetName val="TG"/>
      <sheetName val="LeasePurchase"/>
      <sheetName val="Aff Single Family"/>
      <sheetName val="Single Family"/>
      <sheetName val="HOPEVI Budget Supporting Pages"/>
      <sheetName val="PH On-site"/>
      <sheetName val="Senior PH - Onsite"/>
      <sheetName val="NonPH LIHTC"/>
      <sheetName val="Lease Purchase "/>
      <sheetName val="Single Family Affordable"/>
      <sheetName val="Single Family MR"/>
      <sheetName val="Comm.Facilites"/>
      <sheetName val="(reserved4)"/>
      <sheetName val="(Reserved -FS)"/>
      <sheetName val="(Reserved - FS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DE16A-0081-426A-ADF3-B244CFB9D441}">
  <dimension ref="A1:X70"/>
  <sheetViews>
    <sheetView tabSelected="1" topLeftCell="A18" zoomScale="60" zoomScaleNormal="60" workbookViewId="0">
      <selection activeCell="F49" sqref="F49"/>
    </sheetView>
  </sheetViews>
  <sheetFormatPr defaultRowHeight="14.5" x14ac:dyDescent="0.35"/>
  <cols>
    <col min="3" max="3" width="48.90625" customWidth="1"/>
    <col min="4" max="4" width="15.6328125" customWidth="1"/>
    <col min="5" max="24" width="13.90625" customWidth="1"/>
  </cols>
  <sheetData>
    <row r="1" spans="1:24" ht="22.25" customHeight="1" thickBot="1" x14ac:dyDescent="0.4">
      <c r="A1" s="60"/>
      <c r="B1" s="60"/>
      <c r="C1" s="62"/>
      <c r="D1" s="62"/>
      <c r="E1" s="61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</row>
    <row r="2" spans="1:24" ht="22.25" customHeight="1" x14ac:dyDescent="0.4">
      <c r="A2" s="30"/>
      <c r="B2" s="59"/>
      <c r="C2" s="57"/>
      <c r="D2" s="57"/>
      <c r="E2" s="57"/>
      <c r="F2" s="57"/>
      <c r="G2" s="57"/>
      <c r="H2" s="57"/>
      <c r="I2" s="58"/>
      <c r="J2" s="58"/>
      <c r="K2" s="58"/>
      <c r="L2" s="57"/>
      <c r="M2" s="78" t="s">
        <v>77</v>
      </c>
      <c r="N2" s="78"/>
      <c r="O2" s="78"/>
      <c r="P2" s="57"/>
      <c r="Q2" s="57"/>
      <c r="R2" s="57"/>
      <c r="S2" s="57"/>
      <c r="T2" s="57"/>
      <c r="U2" s="57"/>
      <c r="V2" s="57"/>
      <c r="W2" s="57"/>
      <c r="X2" s="56"/>
    </row>
    <row r="3" spans="1:24" ht="22.25" customHeight="1" x14ac:dyDescent="0.35">
      <c r="A3" s="30"/>
      <c r="B3" s="54"/>
      <c r="C3" s="55" t="s">
        <v>76</v>
      </c>
      <c r="D3" s="77"/>
      <c r="E3" s="77"/>
      <c r="F3" s="77"/>
      <c r="G3" s="77"/>
      <c r="H3" s="77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51"/>
    </row>
    <row r="4" spans="1:24" ht="22.25" customHeight="1" x14ac:dyDescent="0.35">
      <c r="A4" s="30"/>
      <c r="B4" s="54"/>
      <c r="C4" s="55" t="s">
        <v>75</v>
      </c>
      <c r="D4" s="77"/>
      <c r="E4" s="77"/>
      <c r="F4" s="77"/>
      <c r="G4" s="77"/>
      <c r="H4" s="77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51"/>
    </row>
    <row r="5" spans="1:24" ht="22.25" customHeight="1" x14ac:dyDescent="0.35">
      <c r="A5" s="30"/>
      <c r="B5" s="54"/>
      <c r="C5" s="55" t="s">
        <v>74</v>
      </c>
      <c r="D5" s="77"/>
      <c r="E5" s="77"/>
      <c r="F5" s="77"/>
      <c r="G5" s="77"/>
      <c r="H5" s="77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51"/>
    </row>
    <row r="6" spans="1:24" ht="22.25" customHeight="1" x14ac:dyDescent="0.35">
      <c r="A6" s="30"/>
      <c r="B6" s="54"/>
      <c r="C6" s="55" t="s">
        <v>73</v>
      </c>
      <c r="D6" s="77"/>
      <c r="E6" s="77"/>
      <c r="F6" s="77"/>
      <c r="G6" s="77"/>
      <c r="H6" s="77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51"/>
    </row>
    <row r="7" spans="1:24" ht="22.25" customHeight="1" x14ac:dyDescent="0.35">
      <c r="A7" s="30"/>
      <c r="B7" s="54"/>
      <c r="C7" s="53"/>
      <c r="D7" s="53"/>
      <c r="E7" s="52"/>
      <c r="F7" s="30"/>
      <c r="G7" s="30" t="s">
        <v>29</v>
      </c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51"/>
    </row>
    <row r="8" spans="1:24" ht="22.25" customHeight="1" x14ac:dyDescent="0.35">
      <c r="A8" s="30"/>
      <c r="B8" s="50"/>
      <c r="C8" s="26"/>
      <c r="D8" s="26"/>
      <c r="E8" s="48" t="s">
        <v>27</v>
      </c>
      <c r="F8" s="48" t="s">
        <v>26</v>
      </c>
      <c r="G8" s="48" t="s">
        <v>25</v>
      </c>
      <c r="H8" s="48" t="s">
        <v>24</v>
      </c>
      <c r="I8" s="48" t="s">
        <v>23</v>
      </c>
      <c r="J8" s="48" t="s">
        <v>22</v>
      </c>
      <c r="K8" s="48" t="s">
        <v>21</v>
      </c>
      <c r="L8" s="48" t="s">
        <v>20</v>
      </c>
      <c r="M8" s="48" t="s">
        <v>19</v>
      </c>
      <c r="N8" s="48" t="s">
        <v>18</v>
      </c>
      <c r="O8" s="48" t="s">
        <v>17</v>
      </c>
      <c r="P8" s="48" t="s">
        <v>16</v>
      </c>
      <c r="Q8" s="48" t="s">
        <v>15</v>
      </c>
      <c r="R8" s="48" t="s">
        <v>14</v>
      </c>
      <c r="S8" s="48" t="s">
        <v>13</v>
      </c>
      <c r="T8" s="48" t="s">
        <v>12</v>
      </c>
      <c r="U8" s="48" t="s">
        <v>11</v>
      </c>
      <c r="V8" s="48" t="s">
        <v>10</v>
      </c>
      <c r="W8" s="48" t="s">
        <v>9</v>
      </c>
      <c r="X8" s="49" t="s">
        <v>8</v>
      </c>
    </row>
    <row r="9" spans="1:24" ht="22.25" customHeight="1" x14ac:dyDescent="0.35">
      <c r="A9" s="1"/>
      <c r="B9" s="5"/>
      <c r="C9" s="1"/>
      <c r="D9" s="1"/>
      <c r="E9" s="47">
        <v>2025</v>
      </c>
      <c r="F9" s="45">
        <f t="shared" ref="F9:X9" si="0">E9+1</f>
        <v>2026</v>
      </c>
      <c r="G9" s="45">
        <f t="shared" si="0"/>
        <v>2027</v>
      </c>
      <c r="H9" s="45">
        <f t="shared" si="0"/>
        <v>2028</v>
      </c>
      <c r="I9" s="45">
        <f t="shared" si="0"/>
        <v>2029</v>
      </c>
      <c r="J9" s="45">
        <f t="shared" si="0"/>
        <v>2030</v>
      </c>
      <c r="K9" s="45">
        <f t="shared" si="0"/>
        <v>2031</v>
      </c>
      <c r="L9" s="45">
        <f t="shared" si="0"/>
        <v>2032</v>
      </c>
      <c r="M9" s="45">
        <f t="shared" si="0"/>
        <v>2033</v>
      </c>
      <c r="N9" s="45">
        <f t="shared" si="0"/>
        <v>2034</v>
      </c>
      <c r="O9" s="45">
        <f t="shared" si="0"/>
        <v>2035</v>
      </c>
      <c r="P9" s="45">
        <f t="shared" si="0"/>
        <v>2036</v>
      </c>
      <c r="Q9" s="45">
        <f t="shared" si="0"/>
        <v>2037</v>
      </c>
      <c r="R9" s="45">
        <f t="shared" si="0"/>
        <v>2038</v>
      </c>
      <c r="S9" s="45">
        <f t="shared" si="0"/>
        <v>2039</v>
      </c>
      <c r="T9" s="45">
        <f t="shared" si="0"/>
        <v>2040</v>
      </c>
      <c r="U9" s="45">
        <f t="shared" si="0"/>
        <v>2041</v>
      </c>
      <c r="V9" s="45">
        <f t="shared" si="0"/>
        <v>2042</v>
      </c>
      <c r="W9" s="45">
        <f t="shared" si="0"/>
        <v>2043</v>
      </c>
      <c r="X9" s="46">
        <f t="shared" si="0"/>
        <v>2044</v>
      </c>
    </row>
    <row r="10" spans="1:24" ht="22.25" customHeight="1" thickBot="1" x14ac:dyDescent="0.45">
      <c r="A10" s="1"/>
      <c r="B10" s="5"/>
      <c r="C10" s="42" t="s">
        <v>72</v>
      </c>
      <c r="D10" s="68" t="s">
        <v>78</v>
      </c>
      <c r="E10" s="47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6"/>
    </row>
    <row r="11" spans="1:24" ht="22.25" customHeight="1" thickBot="1" x14ac:dyDescent="0.4">
      <c r="A11" s="1"/>
      <c r="B11" s="5"/>
      <c r="C11" s="39" t="s">
        <v>71</v>
      </c>
      <c r="D11" s="72">
        <v>0.02</v>
      </c>
      <c r="E11" s="24">
        <v>0</v>
      </c>
      <c r="F11" s="44">
        <f>E11*(1+$D$11)</f>
        <v>0</v>
      </c>
      <c r="G11" s="44">
        <f t="shared" ref="G11:X11" si="1">F11*(1+$D$11)</f>
        <v>0</v>
      </c>
      <c r="H11" s="44">
        <f t="shared" si="1"/>
        <v>0</v>
      </c>
      <c r="I11" s="44">
        <f t="shared" si="1"/>
        <v>0</v>
      </c>
      <c r="J11" s="44">
        <f t="shared" si="1"/>
        <v>0</v>
      </c>
      <c r="K11" s="44">
        <f t="shared" si="1"/>
        <v>0</v>
      </c>
      <c r="L11" s="44">
        <f t="shared" si="1"/>
        <v>0</v>
      </c>
      <c r="M11" s="44">
        <f t="shared" si="1"/>
        <v>0</v>
      </c>
      <c r="N11" s="44">
        <f t="shared" si="1"/>
        <v>0</v>
      </c>
      <c r="O11" s="44">
        <f t="shared" si="1"/>
        <v>0</v>
      </c>
      <c r="P11" s="44">
        <f t="shared" si="1"/>
        <v>0</v>
      </c>
      <c r="Q11" s="44">
        <f t="shared" si="1"/>
        <v>0</v>
      </c>
      <c r="R11" s="44">
        <f t="shared" si="1"/>
        <v>0</v>
      </c>
      <c r="S11" s="44">
        <f t="shared" si="1"/>
        <v>0</v>
      </c>
      <c r="T11" s="44">
        <f t="shared" si="1"/>
        <v>0</v>
      </c>
      <c r="U11" s="44">
        <f t="shared" si="1"/>
        <v>0</v>
      </c>
      <c r="V11" s="44">
        <f t="shared" si="1"/>
        <v>0</v>
      </c>
      <c r="W11" s="44">
        <f t="shared" si="1"/>
        <v>0</v>
      </c>
      <c r="X11" s="44">
        <f t="shared" si="1"/>
        <v>0</v>
      </c>
    </row>
    <row r="12" spans="1:24" ht="22.25" customHeight="1" thickBot="1" x14ac:dyDescent="0.4">
      <c r="A12" s="1"/>
      <c r="B12" s="5"/>
      <c r="C12" s="39" t="s">
        <v>70</v>
      </c>
      <c r="D12" s="72">
        <v>0.02</v>
      </c>
      <c r="E12" s="24">
        <v>0</v>
      </c>
      <c r="F12" s="44">
        <f>E12*(1+$D$12)</f>
        <v>0</v>
      </c>
      <c r="G12" s="44">
        <f t="shared" ref="G12:X12" si="2">F12*(1+$D$12)</f>
        <v>0</v>
      </c>
      <c r="H12" s="44">
        <f t="shared" si="2"/>
        <v>0</v>
      </c>
      <c r="I12" s="44">
        <f t="shared" si="2"/>
        <v>0</v>
      </c>
      <c r="J12" s="44">
        <f t="shared" si="2"/>
        <v>0</v>
      </c>
      <c r="K12" s="44">
        <f t="shared" si="2"/>
        <v>0</v>
      </c>
      <c r="L12" s="44">
        <f t="shared" si="2"/>
        <v>0</v>
      </c>
      <c r="M12" s="44">
        <f t="shared" si="2"/>
        <v>0</v>
      </c>
      <c r="N12" s="44">
        <f t="shared" si="2"/>
        <v>0</v>
      </c>
      <c r="O12" s="44">
        <f t="shared" si="2"/>
        <v>0</v>
      </c>
      <c r="P12" s="44">
        <f t="shared" si="2"/>
        <v>0</v>
      </c>
      <c r="Q12" s="44">
        <f t="shared" si="2"/>
        <v>0</v>
      </c>
      <c r="R12" s="44">
        <f t="shared" si="2"/>
        <v>0</v>
      </c>
      <c r="S12" s="44">
        <f t="shared" si="2"/>
        <v>0</v>
      </c>
      <c r="T12" s="44">
        <f t="shared" si="2"/>
        <v>0</v>
      </c>
      <c r="U12" s="44">
        <f t="shared" si="2"/>
        <v>0</v>
      </c>
      <c r="V12" s="44">
        <f t="shared" si="2"/>
        <v>0</v>
      </c>
      <c r="W12" s="44">
        <f t="shared" si="2"/>
        <v>0</v>
      </c>
      <c r="X12" s="44">
        <f t="shared" si="2"/>
        <v>0</v>
      </c>
    </row>
    <row r="13" spans="1:24" ht="22.25" customHeight="1" x14ac:dyDescent="0.35">
      <c r="A13" s="1"/>
      <c r="B13" s="5"/>
      <c r="C13" s="31" t="s">
        <v>69</v>
      </c>
      <c r="D13" s="73"/>
      <c r="E13" s="69">
        <f t="shared" ref="E13:X13" si="3">E11+E12</f>
        <v>0</v>
      </c>
      <c r="F13" s="69">
        <f t="shared" si="3"/>
        <v>0</v>
      </c>
      <c r="G13" s="69">
        <f t="shared" si="3"/>
        <v>0</v>
      </c>
      <c r="H13" s="69">
        <f t="shared" si="3"/>
        <v>0</v>
      </c>
      <c r="I13" s="69">
        <f t="shared" si="3"/>
        <v>0</v>
      </c>
      <c r="J13" s="69">
        <f t="shared" si="3"/>
        <v>0</v>
      </c>
      <c r="K13" s="69">
        <f t="shared" si="3"/>
        <v>0</v>
      </c>
      <c r="L13" s="69">
        <f t="shared" si="3"/>
        <v>0</v>
      </c>
      <c r="M13" s="69">
        <f t="shared" si="3"/>
        <v>0</v>
      </c>
      <c r="N13" s="69">
        <f t="shared" si="3"/>
        <v>0</v>
      </c>
      <c r="O13" s="69">
        <f t="shared" si="3"/>
        <v>0</v>
      </c>
      <c r="P13" s="69">
        <f t="shared" si="3"/>
        <v>0</v>
      </c>
      <c r="Q13" s="69">
        <f t="shared" si="3"/>
        <v>0</v>
      </c>
      <c r="R13" s="69">
        <f t="shared" si="3"/>
        <v>0</v>
      </c>
      <c r="S13" s="69">
        <f t="shared" si="3"/>
        <v>0</v>
      </c>
      <c r="T13" s="69">
        <f t="shared" si="3"/>
        <v>0</v>
      </c>
      <c r="U13" s="69">
        <f t="shared" si="3"/>
        <v>0</v>
      </c>
      <c r="V13" s="69">
        <f t="shared" si="3"/>
        <v>0</v>
      </c>
      <c r="W13" s="69">
        <f t="shared" si="3"/>
        <v>0</v>
      </c>
      <c r="X13" s="69">
        <f t="shared" si="3"/>
        <v>0</v>
      </c>
    </row>
    <row r="14" spans="1:24" ht="22.25" customHeight="1" thickBot="1" x14ac:dyDescent="0.4">
      <c r="A14" s="1"/>
      <c r="B14" s="5"/>
      <c r="C14" s="31" t="s">
        <v>68</v>
      </c>
      <c r="D14" s="73"/>
      <c r="E14" s="67"/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67"/>
      <c r="U14" s="67"/>
      <c r="V14" s="67"/>
      <c r="W14" s="67"/>
      <c r="X14" s="67"/>
    </row>
    <row r="15" spans="1:24" ht="22.25" customHeight="1" thickBot="1" x14ac:dyDescent="0.4">
      <c r="A15" s="1"/>
      <c r="B15" s="5"/>
      <c r="C15" s="39" t="s">
        <v>64</v>
      </c>
      <c r="D15" s="72">
        <v>0.02</v>
      </c>
      <c r="E15" s="24">
        <v>0</v>
      </c>
      <c r="F15" s="44">
        <f>E15*(1+$D$15)</f>
        <v>0</v>
      </c>
      <c r="G15" s="44">
        <f t="shared" ref="G15:X15" si="4">F15*(1+$D$15)</f>
        <v>0</v>
      </c>
      <c r="H15" s="44">
        <f t="shared" si="4"/>
        <v>0</v>
      </c>
      <c r="I15" s="44">
        <f t="shared" si="4"/>
        <v>0</v>
      </c>
      <c r="J15" s="44">
        <f t="shared" si="4"/>
        <v>0</v>
      </c>
      <c r="K15" s="44">
        <f t="shared" si="4"/>
        <v>0</v>
      </c>
      <c r="L15" s="44">
        <f t="shared" si="4"/>
        <v>0</v>
      </c>
      <c r="M15" s="44">
        <f t="shared" si="4"/>
        <v>0</v>
      </c>
      <c r="N15" s="44">
        <f t="shared" si="4"/>
        <v>0</v>
      </c>
      <c r="O15" s="44">
        <f t="shared" si="4"/>
        <v>0</v>
      </c>
      <c r="P15" s="44">
        <f t="shared" si="4"/>
        <v>0</v>
      </c>
      <c r="Q15" s="44">
        <f t="shared" si="4"/>
        <v>0</v>
      </c>
      <c r="R15" s="44">
        <f t="shared" si="4"/>
        <v>0</v>
      </c>
      <c r="S15" s="44">
        <f t="shared" si="4"/>
        <v>0</v>
      </c>
      <c r="T15" s="44">
        <f t="shared" si="4"/>
        <v>0</v>
      </c>
      <c r="U15" s="44">
        <f t="shared" si="4"/>
        <v>0</v>
      </c>
      <c r="V15" s="44">
        <f t="shared" si="4"/>
        <v>0</v>
      </c>
      <c r="W15" s="44">
        <f t="shared" si="4"/>
        <v>0</v>
      </c>
      <c r="X15" s="44">
        <f t="shared" si="4"/>
        <v>0</v>
      </c>
    </row>
    <row r="16" spans="1:24" ht="22.25" customHeight="1" thickBot="1" x14ac:dyDescent="0.4">
      <c r="A16" s="1"/>
      <c r="B16" s="5"/>
      <c r="C16" s="39" t="s">
        <v>67</v>
      </c>
      <c r="D16" s="72">
        <v>0.02</v>
      </c>
      <c r="E16" s="24">
        <v>0</v>
      </c>
      <c r="F16" s="44">
        <f>E16*(1+$D$16)</f>
        <v>0</v>
      </c>
      <c r="G16" s="44">
        <f t="shared" ref="G16:X16" si="5">F16*(1+$D$16)</f>
        <v>0</v>
      </c>
      <c r="H16" s="44">
        <f t="shared" si="5"/>
        <v>0</v>
      </c>
      <c r="I16" s="44">
        <f t="shared" si="5"/>
        <v>0</v>
      </c>
      <c r="J16" s="44">
        <f t="shared" si="5"/>
        <v>0</v>
      </c>
      <c r="K16" s="44">
        <f t="shared" si="5"/>
        <v>0</v>
      </c>
      <c r="L16" s="44">
        <f t="shared" si="5"/>
        <v>0</v>
      </c>
      <c r="M16" s="44">
        <f t="shared" si="5"/>
        <v>0</v>
      </c>
      <c r="N16" s="44">
        <f t="shared" si="5"/>
        <v>0</v>
      </c>
      <c r="O16" s="44">
        <f t="shared" si="5"/>
        <v>0</v>
      </c>
      <c r="P16" s="44">
        <f t="shared" si="5"/>
        <v>0</v>
      </c>
      <c r="Q16" s="44">
        <f t="shared" si="5"/>
        <v>0</v>
      </c>
      <c r="R16" s="44">
        <f t="shared" si="5"/>
        <v>0</v>
      </c>
      <c r="S16" s="44">
        <f t="shared" si="5"/>
        <v>0</v>
      </c>
      <c r="T16" s="44">
        <f t="shared" si="5"/>
        <v>0</v>
      </c>
      <c r="U16" s="44">
        <f t="shared" si="5"/>
        <v>0</v>
      </c>
      <c r="V16" s="44">
        <f t="shared" si="5"/>
        <v>0</v>
      </c>
      <c r="W16" s="44">
        <f t="shared" si="5"/>
        <v>0</v>
      </c>
      <c r="X16" s="44">
        <f t="shared" si="5"/>
        <v>0</v>
      </c>
    </row>
    <row r="17" spans="1:24" ht="22.25" customHeight="1" x14ac:dyDescent="0.35">
      <c r="A17" s="1"/>
      <c r="B17" s="5"/>
      <c r="C17" s="31" t="s">
        <v>66</v>
      </c>
      <c r="D17" s="73"/>
      <c r="E17" s="69">
        <f t="shared" ref="E17:X17" si="6">E16+E15</f>
        <v>0</v>
      </c>
      <c r="F17" s="69">
        <f t="shared" si="6"/>
        <v>0</v>
      </c>
      <c r="G17" s="69">
        <f t="shared" si="6"/>
        <v>0</v>
      </c>
      <c r="H17" s="69">
        <f t="shared" si="6"/>
        <v>0</v>
      </c>
      <c r="I17" s="69">
        <f t="shared" si="6"/>
        <v>0</v>
      </c>
      <c r="J17" s="69">
        <f t="shared" si="6"/>
        <v>0</v>
      </c>
      <c r="K17" s="69">
        <f t="shared" si="6"/>
        <v>0</v>
      </c>
      <c r="L17" s="69">
        <f t="shared" si="6"/>
        <v>0</v>
      </c>
      <c r="M17" s="69">
        <f t="shared" si="6"/>
        <v>0</v>
      </c>
      <c r="N17" s="69">
        <f t="shared" si="6"/>
        <v>0</v>
      </c>
      <c r="O17" s="69">
        <f t="shared" si="6"/>
        <v>0</v>
      </c>
      <c r="P17" s="69">
        <f t="shared" si="6"/>
        <v>0</v>
      </c>
      <c r="Q17" s="69">
        <f t="shared" si="6"/>
        <v>0</v>
      </c>
      <c r="R17" s="69">
        <f t="shared" si="6"/>
        <v>0</v>
      </c>
      <c r="S17" s="69">
        <f t="shared" si="6"/>
        <v>0</v>
      </c>
      <c r="T17" s="69">
        <f t="shared" si="6"/>
        <v>0</v>
      </c>
      <c r="U17" s="69">
        <f t="shared" si="6"/>
        <v>0</v>
      </c>
      <c r="V17" s="69">
        <f t="shared" si="6"/>
        <v>0</v>
      </c>
      <c r="W17" s="69">
        <f t="shared" si="6"/>
        <v>0</v>
      </c>
      <c r="X17" s="69">
        <f t="shared" si="6"/>
        <v>0</v>
      </c>
    </row>
    <row r="18" spans="1:24" ht="22.25" customHeight="1" thickBot="1" x14ac:dyDescent="0.4">
      <c r="A18" s="1"/>
      <c r="B18" s="5"/>
      <c r="C18" s="31" t="s">
        <v>65</v>
      </c>
      <c r="D18" s="73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67"/>
      <c r="W18" s="67"/>
      <c r="X18" s="67"/>
    </row>
    <row r="19" spans="1:24" ht="22.25" customHeight="1" thickBot="1" x14ac:dyDescent="0.4">
      <c r="A19" s="1"/>
      <c r="B19" s="5"/>
      <c r="C19" s="39" t="s">
        <v>64</v>
      </c>
      <c r="D19" s="72">
        <v>0.02</v>
      </c>
      <c r="E19" s="24">
        <v>0</v>
      </c>
      <c r="F19" s="44">
        <v>0</v>
      </c>
      <c r="G19" s="44">
        <v>0</v>
      </c>
      <c r="H19" s="44">
        <v>0</v>
      </c>
      <c r="I19" s="44">
        <v>0</v>
      </c>
      <c r="J19" s="44">
        <v>0</v>
      </c>
      <c r="K19" s="44">
        <v>0</v>
      </c>
      <c r="L19" s="44">
        <v>0</v>
      </c>
      <c r="M19" s="44">
        <v>0</v>
      </c>
      <c r="N19" s="44">
        <v>0</v>
      </c>
      <c r="O19" s="44">
        <v>0</v>
      </c>
      <c r="P19" s="44">
        <v>0</v>
      </c>
      <c r="Q19" s="44">
        <v>0</v>
      </c>
      <c r="R19" s="44">
        <v>0</v>
      </c>
      <c r="S19" s="44">
        <v>0</v>
      </c>
      <c r="T19" s="44">
        <v>0</v>
      </c>
      <c r="U19" s="44">
        <v>0</v>
      </c>
      <c r="V19" s="44">
        <v>0</v>
      </c>
      <c r="W19" s="44">
        <v>0</v>
      </c>
      <c r="X19" s="44">
        <v>0</v>
      </c>
    </row>
    <row r="20" spans="1:24" ht="22.25" customHeight="1" thickBot="1" x14ac:dyDescent="0.4">
      <c r="A20" s="1"/>
      <c r="B20" s="5"/>
      <c r="C20" s="39" t="s">
        <v>63</v>
      </c>
      <c r="D20" s="72">
        <v>0.02</v>
      </c>
      <c r="E20" s="24">
        <v>0</v>
      </c>
      <c r="F20" s="44">
        <v>0</v>
      </c>
      <c r="G20" s="44">
        <v>0</v>
      </c>
      <c r="H20" s="44">
        <v>0</v>
      </c>
      <c r="I20" s="44">
        <v>0</v>
      </c>
      <c r="J20" s="44">
        <v>0</v>
      </c>
      <c r="K20" s="44">
        <v>0</v>
      </c>
      <c r="L20" s="44">
        <v>0</v>
      </c>
      <c r="M20" s="44">
        <v>0</v>
      </c>
      <c r="N20" s="44">
        <v>0</v>
      </c>
      <c r="O20" s="44">
        <v>0</v>
      </c>
      <c r="P20" s="44">
        <v>0</v>
      </c>
      <c r="Q20" s="44">
        <v>0</v>
      </c>
      <c r="R20" s="44">
        <v>0</v>
      </c>
      <c r="S20" s="44">
        <v>0</v>
      </c>
      <c r="T20" s="44">
        <v>0</v>
      </c>
      <c r="U20" s="44">
        <v>0</v>
      </c>
      <c r="V20" s="44">
        <v>0</v>
      </c>
      <c r="W20" s="44">
        <v>0</v>
      </c>
      <c r="X20" s="44">
        <v>0</v>
      </c>
    </row>
    <row r="21" spans="1:24" ht="22.25" customHeight="1" x14ac:dyDescent="0.35">
      <c r="A21" s="1"/>
      <c r="B21" s="5"/>
      <c r="C21" s="31" t="s">
        <v>62</v>
      </c>
      <c r="D21" s="73"/>
      <c r="E21" s="69">
        <f t="shared" ref="E21:X21" si="7">+E19+E20</f>
        <v>0</v>
      </c>
      <c r="F21" s="69">
        <f t="shared" si="7"/>
        <v>0</v>
      </c>
      <c r="G21" s="69">
        <f t="shared" si="7"/>
        <v>0</v>
      </c>
      <c r="H21" s="69">
        <f t="shared" si="7"/>
        <v>0</v>
      </c>
      <c r="I21" s="69">
        <f t="shared" si="7"/>
        <v>0</v>
      </c>
      <c r="J21" s="69">
        <f t="shared" si="7"/>
        <v>0</v>
      </c>
      <c r="K21" s="69">
        <f t="shared" si="7"/>
        <v>0</v>
      </c>
      <c r="L21" s="69">
        <f t="shared" si="7"/>
        <v>0</v>
      </c>
      <c r="M21" s="69">
        <f t="shared" si="7"/>
        <v>0</v>
      </c>
      <c r="N21" s="69">
        <f t="shared" si="7"/>
        <v>0</v>
      </c>
      <c r="O21" s="69">
        <f t="shared" si="7"/>
        <v>0</v>
      </c>
      <c r="P21" s="69">
        <f t="shared" si="7"/>
        <v>0</v>
      </c>
      <c r="Q21" s="69">
        <f t="shared" si="7"/>
        <v>0</v>
      </c>
      <c r="R21" s="69">
        <f t="shared" si="7"/>
        <v>0</v>
      </c>
      <c r="S21" s="69">
        <f t="shared" si="7"/>
        <v>0</v>
      </c>
      <c r="T21" s="69">
        <f t="shared" si="7"/>
        <v>0</v>
      </c>
      <c r="U21" s="69">
        <f t="shared" si="7"/>
        <v>0</v>
      </c>
      <c r="V21" s="69">
        <f t="shared" si="7"/>
        <v>0</v>
      </c>
      <c r="W21" s="69">
        <f t="shared" si="7"/>
        <v>0</v>
      </c>
      <c r="X21" s="69">
        <f t="shared" si="7"/>
        <v>0</v>
      </c>
    </row>
    <row r="22" spans="1:24" ht="22.25" customHeight="1" thickBot="1" x14ac:dyDescent="0.4">
      <c r="A22" s="1"/>
      <c r="B22" s="5"/>
      <c r="C22" s="31" t="s">
        <v>61</v>
      </c>
      <c r="D22" s="73"/>
      <c r="E22" s="69">
        <f t="shared" ref="E22:X22" si="8">+E13+E17+E21</f>
        <v>0</v>
      </c>
      <c r="F22" s="69">
        <f t="shared" si="8"/>
        <v>0</v>
      </c>
      <c r="G22" s="69">
        <f t="shared" si="8"/>
        <v>0</v>
      </c>
      <c r="H22" s="69">
        <f t="shared" si="8"/>
        <v>0</v>
      </c>
      <c r="I22" s="69">
        <f t="shared" si="8"/>
        <v>0</v>
      </c>
      <c r="J22" s="69">
        <f t="shared" si="8"/>
        <v>0</v>
      </c>
      <c r="K22" s="69">
        <f t="shared" si="8"/>
        <v>0</v>
      </c>
      <c r="L22" s="69">
        <f t="shared" si="8"/>
        <v>0</v>
      </c>
      <c r="M22" s="69">
        <f t="shared" si="8"/>
        <v>0</v>
      </c>
      <c r="N22" s="69">
        <f t="shared" si="8"/>
        <v>0</v>
      </c>
      <c r="O22" s="69">
        <f t="shared" si="8"/>
        <v>0</v>
      </c>
      <c r="P22" s="69">
        <f t="shared" si="8"/>
        <v>0</v>
      </c>
      <c r="Q22" s="69">
        <f t="shared" si="8"/>
        <v>0</v>
      </c>
      <c r="R22" s="69">
        <f t="shared" si="8"/>
        <v>0</v>
      </c>
      <c r="S22" s="69">
        <f t="shared" si="8"/>
        <v>0</v>
      </c>
      <c r="T22" s="69">
        <f t="shared" si="8"/>
        <v>0</v>
      </c>
      <c r="U22" s="69">
        <f t="shared" si="8"/>
        <v>0</v>
      </c>
      <c r="V22" s="69">
        <f t="shared" si="8"/>
        <v>0</v>
      </c>
      <c r="W22" s="69">
        <f t="shared" si="8"/>
        <v>0</v>
      </c>
      <c r="X22" s="69">
        <f t="shared" si="8"/>
        <v>0</v>
      </c>
    </row>
    <row r="23" spans="1:24" ht="22.25" customHeight="1" thickBot="1" x14ac:dyDescent="0.4">
      <c r="A23" s="1"/>
      <c r="B23" s="5"/>
      <c r="C23" s="39" t="s">
        <v>60</v>
      </c>
      <c r="D23" s="72">
        <v>0.02</v>
      </c>
      <c r="E23" s="24">
        <v>0</v>
      </c>
      <c r="F23" s="44">
        <f>E23*(1+$D$23)</f>
        <v>0</v>
      </c>
      <c r="G23" s="44">
        <f t="shared" ref="G23:X23" si="9">F23*(1+$D$23)</f>
        <v>0</v>
      </c>
      <c r="H23" s="44">
        <f t="shared" si="9"/>
        <v>0</v>
      </c>
      <c r="I23" s="44">
        <f t="shared" si="9"/>
        <v>0</v>
      </c>
      <c r="J23" s="44">
        <f t="shared" si="9"/>
        <v>0</v>
      </c>
      <c r="K23" s="44">
        <f t="shared" si="9"/>
        <v>0</v>
      </c>
      <c r="L23" s="44">
        <f t="shared" si="9"/>
        <v>0</v>
      </c>
      <c r="M23" s="44">
        <f t="shared" si="9"/>
        <v>0</v>
      </c>
      <c r="N23" s="44">
        <f t="shared" si="9"/>
        <v>0</v>
      </c>
      <c r="O23" s="44">
        <f t="shared" si="9"/>
        <v>0</v>
      </c>
      <c r="P23" s="44">
        <f t="shared" si="9"/>
        <v>0</v>
      </c>
      <c r="Q23" s="44">
        <f t="shared" si="9"/>
        <v>0</v>
      </c>
      <c r="R23" s="44">
        <f t="shared" si="9"/>
        <v>0</v>
      </c>
      <c r="S23" s="44">
        <f t="shared" si="9"/>
        <v>0</v>
      </c>
      <c r="T23" s="44">
        <f t="shared" si="9"/>
        <v>0</v>
      </c>
      <c r="U23" s="44">
        <f t="shared" si="9"/>
        <v>0</v>
      </c>
      <c r="V23" s="44">
        <f t="shared" si="9"/>
        <v>0</v>
      </c>
      <c r="W23" s="44">
        <f t="shared" si="9"/>
        <v>0</v>
      </c>
      <c r="X23" s="44">
        <f t="shared" si="9"/>
        <v>0</v>
      </c>
    </row>
    <row r="24" spans="1:24" ht="22.25" customHeight="1" x14ac:dyDescent="0.35">
      <c r="A24" s="1"/>
      <c r="B24" s="5"/>
      <c r="C24" s="31" t="s">
        <v>59</v>
      </c>
      <c r="D24" s="73"/>
      <c r="E24" s="69">
        <f t="shared" ref="E24:X24" si="10">+E22+E23</f>
        <v>0</v>
      </c>
      <c r="F24" s="69">
        <f t="shared" si="10"/>
        <v>0</v>
      </c>
      <c r="G24" s="69">
        <f t="shared" si="10"/>
        <v>0</v>
      </c>
      <c r="H24" s="69">
        <f t="shared" si="10"/>
        <v>0</v>
      </c>
      <c r="I24" s="69">
        <f t="shared" si="10"/>
        <v>0</v>
      </c>
      <c r="J24" s="69">
        <f t="shared" si="10"/>
        <v>0</v>
      </c>
      <c r="K24" s="69">
        <f t="shared" si="10"/>
        <v>0</v>
      </c>
      <c r="L24" s="69">
        <f t="shared" si="10"/>
        <v>0</v>
      </c>
      <c r="M24" s="69">
        <f t="shared" si="10"/>
        <v>0</v>
      </c>
      <c r="N24" s="69">
        <f t="shared" si="10"/>
        <v>0</v>
      </c>
      <c r="O24" s="69">
        <f t="shared" si="10"/>
        <v>0</v>
      </c>
      <c r="P24" s="69">
        <f t="shared" si="10"/>
        <v>0</v>
      </c>
      <c r="Q24" s="69">
        <f t="shared" si="10"/>
        <v>0</v>
      </c>
      <c r="R24" s="69">
        <f t="shared" si="10"/>
        <v>0</v>
      </c>
      <c r="S24" s="69">
        <f t="shared" si="10"/>
        <v>0</v>
      </c>
      <c r="T24" s="69">
        <f t="shared" si="10"/>
        <v>0</v>
      </c>
      <c r="U24" s="69">
        <f t="shared" si="10"/>
        <v>0</v>
      </c>
      <c r="V24" s="69">
        <f t="shared" si="10"/>
        <v>0</v>
      </c>
      <c r="W24" s="69">
        <f t="shared" si="10"/>
        <v>0</v>
      </c>
      <c r="X24" s="69">
        <f t="shared" si="10"/>
        <v>0</v>
      </c>
    </row>
    <row r="25" spans="1:24" ht="22.25" customHeight="1" x14ac:dyDescent="0.35">
      <c r="A25" s="1"/>
      <c r="B25" s="5"/>
      <c r="C25" s="39" t="s">
        <v>58</v>
      </c>
      <c r="D25" s="74">
        <v>0.05</v>
      </c>
      <c r="E25" s="44">
        <f>E24*$D$25</f>
        <v>0</v>
      </c>
      <c r="F25" s="44">
        <f t="shared" ref="F25:X25" si="11">F24*$D$25</f>
        <v>0</v>
      </c>
      <c r="G25" s="44">
        <f t="shared" si="11"/>
        <v>0</v>
      </c>
      <c r="H25" s="44">
        <f t="shared" si="11"/>
        <v>0</v>
      </c>
      <c r="I25" s="44">
        <f t="shared" si="11"/>
        <v>0</v>
      </c>
      <c r="J25" s="44">
        <f t="shared" si="11"/>
        <v>0</v>
      </c>
      <c r="K25" s="44">
        <f t="shared" si="11"/>
        <v>0</v>
      </c>
      <c r="L25" s="44">
        <f t="shared" si="11"/>
        <v>0</v>
      </c>
      <c r="M25" s="44">
        <f t="shared" si="11"/>
        <v>0</v>
      </c>
      <c r="N25" s="44">
        <f t="shared" si="11"/>
        <v>0</v>
      </c>
      <c r="O25" s="44">
        <f t="shared" si="11"/>
        <v>0</v>
      </c>
      <c r="P25" s="44">
        <f t="shared" si="11"/>
        <v>0</v>
      </c>
      <c r="Q25" s="44">
        <f t="shared" si="11"/>
        <v>0</v>
      </c>
      <c r="R25" s="44">
        <f t="shared" si="11"/>
        <v>0</v>
      </c>
      <c r="S25" s="44">
        <f t="shared" si="11"/>
        <v>0</v>
      </c>
      <c r="T25" s="44">
        <f t="shared" si="11"/>
        <v>0</v>
      </c>
      <c r="U25" s="44">
        <f t="shared" si="11"/>
        <v>0</v>
      </c>
      <c r="V25" s="44">
        <f t="shared" si="11"/>
        <v>0</v>
      </c>
      <c r="W25" s="44">
        <f t="shared" si="11"/>
        <v>0</v>
      </c>
      <c r="X25" s="44">
        <f t="shared" si="11"/>
        <v>0</v>
      </c>
    </row>
    <row r="26" spans="1:24" ht="22.25" customHeight="1" x14ac:dyDescent="0.35">
      <c r="A26" s="1"/>
      <c r="B26" s="5"/>
      <c r="C26" s="31" t="s">
        <v>57</v>
      </c>
      <c r="D26" s="73"/>
      <c r="E26" s="69">
        <f t="shared" ref="E26:X26" si="12">+E24-E25</f>
        <v>0</v>
      </c>
      <c r="F26" s="69">
        <f t="shared" si="12"/>
        <v>0</v>
      </c>
      <c r="G26" s="69">
        <f t="shared" si="12"/>
        <v>0</v>
      </c>
      <c r="H26" s="69">
        <f t="shared" si="12"/>
        <v>0</v>
      </c>
      <c r="I26" s="69">
        <f t="shared" si="12"/>
        <v>0</v>
      </c>
      <c r="J26" s="69">
        <f t="shared" si="12"/>
        <v>0</v>
      </c>
      <c r="K26" s="69">
        <f t="shared" si="12"/>
        <v>0</v>
      </c>
      <c r="L26" s="69">
        <f t="shared" si="12"/>
        <v>0</v>
      </c>
      <c r="M26" s="69">
        <f t="shared" si="12"/>
        <v>0</v>
      </c>
      <c r="N26" s="69">
        <f t="shared" si="12"/>
        <v>0</v>
      </c>
      <c r="O26" s="69">
        <f t="shared" si="12"/>
        <v>0</v>
      </c>
      <c r="P26" s="69">
        <f t="shared" si="12"/>
        <v>0</v>
      </c>
      <c r="Q26" s="69">
        <f t="shared" si="12"/>
        <v>0</v>
      </c>
      <c r="R26" s="69">
        <f t="shared" si="12"/>
        <v>0</v>
      </c>
      <c r="S26" s="69">
        <f t="shared" si="12"/>
        <v>0</v>
      </c>
      <c r="T26" s="69">
        <f t="shared" si="12"/>
        <v>0</v>
      </c>
      <c r="U26" s="69">
        <f t="shared" si="12"/>
        <v>0</v>
      </c>
      <c r="V26" s="69">
        <f t="shared" si="12"/>
        <v>0</v>
      </c>
      <c r="W26" s="69">
        <f t="shared" si="12"/>
        <v>0</v>
      </c>
      <c r="X26" s="69">
        <f t="shared" si="12"/>
        <v>0</v>
      </c>
    </row>
    <row r="27" spans="1:24" ht="22.25" customHeight="1" x14ac:dyDescent="0.35">
      <c r="A27" s="1"/>
      <c r="B27" s="5"/>
      <c r="C27" s="31"/>
      <c r="D27" s="73"/>
      <c r="E27" s="18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43"/>
    </row>
    <row r="28" spans="1:24" ht="22.25" customHeight="1" thickBot="1" x14ac:dyDescent="0.45">
      <c r="A28" s="1"/>
      <c r="B28" s="5"/>
      <c r="C28" s="42" t="s">
        <v>4</v>
      </c>
      <c r="D28" s="75"/>
      <c r="E28" s="41" t="s">
        <v>29</v>
      </c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40"/>
    </row>
    <row r="29" spans="1:24" ht="22.25" customHeight="1" thickBot="1" x14ac:dyDescent="0.4">
      <c r="A29" s="1"/>
      <c r="B29" s="5"/>
      <c r="C29" s="39" t="s">
        <v>56</v>
      </c>
      <c r="D29" s="72">
        <v>0.03</v>
      </c>
      <c r="E29" s="24">
        <v>0</v>
      </c>
      <c r="F29" s="44">
        <f>E29*(1+$D$29)</f>
        <v>0</v>
      </c>
      <c r="G29" s="44">
        <f t="shared" ref="G29:X29" si="13">F29*(1+$D$29)</f>
        <v>0</v>
      </c>
      <c r="H29" s="44">
        <f t="shared" si="13"/>
        <v>0</v>
      </c>
      <c r="I29" s="44">
        <f t="shared" si="13"/>
        <v>0</v>
      </c>
      <c r="J29" s="44">
        <f t="shared" si="13"/>
        <v>0</v>
      </c>
      <c r="K29" s="44">
        <f t="shared" si="13"/>
        <v>0</v>
      </c>
      <c r="L29" s="44">
        <f t="shared" si="13"/>
        <v>0</v>
      </c>
      <c r="M29" s="44">
        <f t="shared" si="13"/>
        <v>0</v>
      </c>
      <c r="N29" s="44">
        <f t="shared" si="13"/>
        <v>0</v>
      </c>
      <c r="O29" s="44">
        <f t="shared" si="13"/>
        <v>0</v>
      </c>
      <c r="P29" s="44">
        <f t="shared" si="13"/>
        <v>0</v>
      </c>
      <c r="Q29" s="44">
        <f t="shared" si="13"/>
        <v>0</v>
      </c>
      <c r="R29" s="44">
        <f t="shared" si="13"/>
        <v>0</v>
      </c>
      <c r="S29" s="44">
        <f t="shared" si="13"/>
        <v>0</v>
      </c>
      <c r="T29" s="44">
        <f t="shared" si="13"/>
        <v>0</v>
      </c>
      <c r="U29" s="44">
        <f t="shared" si="13"/>
        <v>0</v>
      </c>
      <c r="V29" s="44">
        <f t="shared" si="13"/>
        <v>0</v>
      </c>
      <c r="W29" s="44">
        <f t="shared" si="13"/>
        <v>0</v>
      </c>
      <c r="X29" s="44">
        <f t="shared" si="13"/>
        <v>0</v>
      </c>
    </row>
    <row r="30" spans="1:24" ht="22.25" customHeight="1" thickBot="1" x14ac:dyDescent="0.4">
      <c r="A30" s="1"/>
      <c r="B30" s="5"/>
      <c r="C30" s="39" t="s">
        <v>55</v>
      </c>
      <c r="D30" s="72">
        <v>0.03</v>
      </c>
      <c r="E30" s="38">
        <v>0</v>
      </c>
      <c r="F30" s="44">
        <f>E30*(1+$D$30)</f>
        <v>0</v>
      </c>
      <c r="G30" s="44">
        <f t="shared" ref="G30:X30" si="14">F30*(1+$D$30)</f>
        <v>0</v>
      </c>
      <c r="H30" s="44">
        <f t="shared" si="14"/>
        <v>0</v>
      </c>
      <c r="I30" s="44">
        <f t="shared" si="14"/>
        <v>0</v>
      </c>
      <c r="J30" s="44">
        <f t="shared" si="14"/>
        <v>0</v>
      </c>
      <c r="K30" s="44">
        <f t="shared" si="14"/>
        <v>0</v>
      </c>
      <c r="L30" s="44">
        <f t="shared" si="14"/>
        <v>0</v>
      </c>
      <c r="M30" s="44">
        <f t="shared" si="14"/>
        <v>0</v>
      </c>
      <c r="N30" s="44">
        <f t="shared" si="14"/>
        <v>0</v>
      </c>
      <c r="O30" s="44">
        <f t="shared" si="14"/>
        <v>0</v>
      </c>
      <c r="P30" s="44">
        <f t="shared" si="14"/>
        <v>0</v>
      </c>
      <c r="Q30" s="44">
        <f t="shared" si="14"/>
        <v>0</v>
      </c>
      <c r="R30" s="44">
        <f t="shared" si="14"/>
        <v>0</v>
      </c>
      <c r="S30" s="44">
        <f t="shared" si="14"/>
        <v>0</v>
      </c>
      <c r="T30" s="44">
        <f t="shared" si="14"/>
        <v>0</v>
      </c>
      <c r="U30" s="44">
        <f t="shared" si="14"/>
        <v>0</v>
      </c>
      <c r="V30" s="44">
        <f t="shared" si="14"/>
        <v>0</v>
      </c>
      <c r="W30" s="44">
        <f t="shared" si="14"/>
        <v>0</v>
      </c>
      <c r="X30" s="44">
        <f t="shared" si="14"/>
        <v>0</v>
      </c>
    </row>
    <row r="31" spans="1:24" ht="22.25" customHeight="1" thickBot="1" x14ac:dyDescent="0.4">
      <c r="A31" s="1"/>
      <c r="B31" s="5"/>
      <c r="C31" s="39" t="s">
        <v>54</v>
      </c>
      <c r="D31" s="72">
        <v>0.03</v>
      </c>
      <c r="E31" s="24">
        <v>0</v>
      </c>
      <c r="F31" s="44">
        <f>E31*(1+$D$31)</f>
        <v>0</v>
      </c>
      <c r="G31" s="44">
        <f t="shared" ref="G31:X31" si="15">F31*(1+$D$31)</f>
        <v>0</v>
      </c>
      <c r="H31" s="44">
        <f t="shared" si="15"/>
        <v>0</v>
      </c>
      <c r="I31" s="44">
        <f t="shared" si="15"/>
        <v>0</v>
      </c>
      <c r="J31" s="44">
        <f t="shared" si="15"/>
        <v>0</v>
      </c>
      <c r="K31" s="44">
        <f t="shared" si="15"/>
        <v>0</v>
      </c>
      <c r="L31" s="44">
        <f t="shared" si="15"/>
        <v>0</v>
      </c>
      <c r="M31" s="44">
        <f t="shared" si="15"/>
        <v>0</v>
      </c>
      <c r="N31" s="44">
        <f t="shared" si="15"/>
        <v>0</v>
      </c>
      <c r="O31" s="44">
        <f t="shared" si="15"/>
        <v>0</v>
      </c>
      <c r="P31" s="44">
        <f t="shared" si="15"/>
        <v>0</v>
      </c>
      <c r="Q31" s="44">
        <f t="shared" si="15"/>
        <v>0</v>
      </c>
      <c r="R31" s="44">
        <f t="shared" si="15"/>
        <v>0</v>
      </c>
      <c r="S31" s="44">
        <f t="shared" si="15"/>
        <v>0</v>
      </c>
      <c r="T31" s="44">
        <f t="shared" si="15"/>
        <v>0</v>
      </c>
      <c r="U31" s="44">
        <f t="shared" si="15"/>
        <v>0</v>
      </c>
      <c r="V31" s="44">
        <f t="shared" si="15"/>
        <v>0</v>
      </c>
      <c r="W31" s="44">
        <f t="shared" si="15"/>
        <v>0</v>
      </c>
      <c r="X31" s="44">
        <f t="shared" si="15"/>
        <v>0</v>
      </c>
    </row>
    <row r="32" spans="1:24" ht="22.25" customHeight="1" thickBot="1" x14ac:dyDescent="0.4">
      <c r="A32" s="1"/>
      <c r="B32" s="5"/>
      <c r="C32" s="39" t="s">
        <v>53</v>
      </c>
      <c r="D32" s="72">
        <v>0.03</v>
      </c>
      <c r="E32" s="24">
        <v>0</v>
      </c>
      <c r="F32" s="44">
        <f>E32*(1+$D$32)</f>
        <v>0</v>
      </c>
      <c r="G32" s="44">
        <f t="shared" ref="G32:X32" si="16">F32*(1+$D$32)</f>
        <v>0</v>
      </c>
      <c r="H32" s="44">
        <f t="shared" si="16"/>
        <v>0</v>
      </c>
      <c r="I32" s="44">
        <f t="shared" si="16"/>
        <v>0</v>
      </c>
      <c r="J32" s="44">
        <f t="shared" si="16"/>
        <v>0</v>
      </c>
      <c r="K32" s="44">
        <f t="shared" si="16"/>
        <v>0</v>
      </c>
      <c r="L32" s="44">
        <f t="shared" si="16"/>
        <v>0</v>
      </c>
      <c r="M32" s="44">
        <f t="shared" si="16"/>
        <v>0</v>
      </c>
      <c r="N32" s="44">
        <f t="shared" si="16"/>
        <v>0</v>
      </c>
      <c r="O32" s="44">
        <f t="shared" si="16"/>
        <v>0</v>
      </c>
      <c r="P32" s="44">
        <f t="shared" si="16"/>
        <v>0</v>
      </c>
      <c r="Q32" s="44">
        <f t="shared" si="16"/>
        <v>0</v>
      </c>
      <c r="R32" s="44">
        <f t="shared" si="16"/>
        <v>0</v>
      </c>
      <c r="S32" s="44">
        <f t="shared" si="16"/>
        <v>0</v>
      </c>
      <c r="T32" s="44">
        <f t="shared" si="16"/>
        <v>0</v>
      </c>
      <c r="U32" s="44">
        <f t="shared" si="16"/>
        <v>0</v>
      </c>
      <c r="V32" s="44">
        <f t="shared" si="16"/>
        <v>0</v>
      </c>
      <c r="W32" s="44">
        <f t="shared" si="16"/>
        <v>0</v>
      </c>
      <c r="X32" s="44">
        <f t="shared" si="16"/>
        <v>0</v>
      </c>
    </row>
    <row r="33" spans="1:24" ht="22.25" customHeight="1" thickBot="1" x14ac:dyDescent="0.4">
      <c r="A33" s="1"/>
      <c r="B33" s="5"/>
      <c r="C33" s="39" t="s">
        <v>52</v>
      </c>
      <c r="D33" s="72">
        <v>0.03</v>
      </c>
      <c r="E33" s="24">
        <v>0</v>
      </c>
      <c r="F33" s="44">
        <f>E33*(1+$D$33)</f>
        <v>0</v>
      </c>
      <c r="G33" s="44">
        <f t="shared" ref="G33:X33" si="17">F33*(1+$D$33)</f>
        <v>0</v>
      </c>
      <c r="H33" s="44">
        <f t="shared" si="17"/>
        <v>0</v>
      </c>
      <c r="I33" s="44">
        <f t="shared" si="17"/>
        <v>0</v>
      </c>
      <c r="J33" s="44">
        <f t="shared" si="17"/>
        <v>0</v>
      </c>
      <c r="K33" s="44">
        <f t="shared" si="17"/>
        <v>0</v>
      </c>
      <c r="L33" s="44">
        <f t="shared" si="17"/>
        <v>0</v>
      </c>
      <c r="M33" s="44">
        <f t="shared" si="17"/>
        <v>0</v>
      </c>
      <c r="N33" s="44">
        <f t="shared" si="17"/>
        <v>0</v>
      </c>
      <c r="O33" s="44">
        <f t="shared" si="17"/>
        <v>0</v>
      </c>
      <c r="P33" s="44">
        <f t="shared" si="17"/>
        <v>0</v>
      </c>
      <c r="Q33" s="44">
        <f t="shared" si="17"/>
        <v>0</v>
      </c>
      <c r="R33" s="44">
        <f t="shared" si="17"/>
        <v>0</v>
      </c>
      <c r="S33" s="44">
        <f t="shared" si="17"/>
        <v>0</v>
      </c>
      <c r="T33" s="44">
        <f t="shared" si="17"/>
        <v>0</v>
      </c>
      <c r="U33" s="44">
        <f t="shared" si="17"/>
        <v>0</v>
      </c>
      <c r="V33" s="44">
        <f t="shared" si="17"/>
        <v>0</v>
      </c>
      <c r="W33" s="44">
        <f t="shared" si="17"/>
        <v>0</v>
      </c>
      <c r="X33" s="44">
        <f t="shared" si="17"/>
        <v>0</v>
      </c>
    </row>
    <row r="34" spans="1:24" ht="22.25" customHeight="1" thickBot="1" x14ac:dyDescent="0.4">
      <c r="A34" s="1"/>
      <c r="B34" s="5"/>
      <c r="C34" s="39" t="s">
        <v>51</v>
      </c>
      <c r="D34" s="72">
        <v>0.03</v>
      </c>
      <c r="E34" s="24">
        <v>0</v>
      </c>
      <c r="F34" s="44">
        <f>E34*(1+$D$34)</f>
        <v>0</v>
      </c>
      <c r="G34" s="44">
        <f t="shared" ref="G34:X34" si="18">F34*(1+$D$34)</f>
        <v>0</v>
      </c>
      <c r="H34" s="44">
        <f t="shared" si="18"/>
        <v>0</v>
      </c>
      <c r="I34" s="44">
        <f t="shared" si="18"/>
        <v>0</v>
      </c>
      <c r="J34" s="44">
        <f t="shared" si="18"/>
        <v>0</v>
      </c>
      <c r="K34" s="44">
        <f t="shared" si="18"/>
        <v>0</v>
      </c>
      <c r="L34" s="44">
        <f t="shared" si="18"/>
        <v>0</v>
      </c>
      <c r="M34" s="44">
        <f t="shared" si="18"/>
        <v>0</v>
      </c>
      <c r="N34" s="44">
        <f t="shared" si="18"/>
        <v>0</v>
      </c>
      <c r="O34" s="44">
        <f t="shared" si="18"/>
        <v>0</v>
      </c>
      <c r="P34" s="44">
        <f t="shared" si="18"/>
        <v>0</v>
      </c>
      <c r="Q34" s="44">
        <f t="shared" si="18"/>
        <v>0</v>
      </c>
      <c r="R34" s="44">
        <f t="shared" si="18"/>
        <v>0</v>
      </c>
      <c r="S34" s="44">
        <f t="shared" si="18"/>
        <v>0</v>
      </c>
      <c r="T34" s="44">
        <f t="shared" si="18"/>
        <v>0</v>
      </c>
      <c r="U34" s="44">
        <f t="shared" si="18"/>
        <v>0</v>
      </c>
      <c r="V34" s="44">
        <f t="shared" si="18"/>
        <v>0</v>
      </c>
      <c r="W34" s="44">
        <f t="shared" si="18"/>
        <v>0</v>
      </c>
      <c r="X34" s="44">
        <f t="shared" si="18"/>
        <v>0</v>
      </c>
    </row>
    <row r="35" spans="1:24" ht="22.25" customHeight="1" thickBot="1" x14ac:dyDescent="0.4">
      <c r="A35" s="1"/>
      <c r="B35" s="5" t="s">
        <v>29</v>
      </c>
      <c r="C35" s="39" t="s">
        <v>50</v>
      </c>
      <c r="D35" s="72">
        <v>0.03</v>
      </c>
      <c r="E35" s="24">
        <v>0</v>
      </c>
      <c r="F35" s="44">
        <f>E35*(1+$D$35)</f>
        <v>0</v>
      </c>
      <c r="G35" s="44">
        <f t="shared" ref="G35:X35" si="19">F35*(1+$D$35)</f>
        <v>0</v>
      </c>
      <c r="H35" s="44">
        <f t="shared" si="19"/>
        <v>0</v>
      </c>
      <c r="I35" s="44">
        <f t="shared" si="19"/>
        <v>0</v>
      </c>
      <c r="J35" s="44">
        <f t="shared" si="19"/>
        <v>0</v>
      </c>
      <c r="K35" s="44">
        <f t="shared" si="19"/>
        <v>0</v>
      </c>
      <c r="L35" s="44">
        <f t="shared" si="19"/>
        <v>0</v>
      </c>
      <c r="M35" s="44">
        <f t="shared" si="19"/>
        <v>0</v>
      </c>
      <c r="N35" s="44">
        <f t="shared" si="19"/>
        <v>0</v>
      </c>
      <c r="O35" s="44">
        <f t="shared" si="19"/>
        <v>0</v>
      </c>
      <c r="P35" s="44">
        <f t="shared" si="19"/>
        <v>0</v>
      </c>
      <c r="Q35" s="44">
        <f t="shared" si="19"/>
        <v>0</v>
      </c>
      <c r="R35" s="44">
        <f t="shared" si="19"/>
        <v>0</v>
      </c>
      <c r="S35" s="44">
        <f t="shared" si="19"/>
        <v>0</v>
      </c>
      <c r="T35" s="44">
        <f t="shared" si="19"/>
        <v>0</v>
      </c>
      <c r="U35" s="44">
        <f t="shared" si="19"/>
        <v>0</v>
      </c>
      <c r="V35" s="44">
        <f t="shared" si="19"/>
        <v>0</v>
      </c>
      <c r="W35" s="44">
        <f t="shared" si="19"/>
        <v>0</v>
      </c>
      <c r="X35" s="44">
        <f t="shared" si="19"/>
        <v>0</v>
      </c>
    </row>
    <row r="36" spans="1:24" ht="22.25" customHeight="1" thickBot="1" x14ac:dyDescent="0.4">
      <c r="A36" s="1"/>
      <c r="B36" s="5"/>
      <c r="C36" s="39" t="s">
        <v>49</v>
      </c>
      <c r="D36" s="72">
        <v>0.03</v>
      </c>
      <c r="E36" s="24">
        <v>0</v>
      </c>
      <c r="F36" s="44">
        <f>E36*(1+$D$36)</f>
        <v>0</v>
      </c>
      <c r="G36" s="44">
        <f t="shared" ref="G36:X36" si="20">F36*(1+$D$36)</f>
        <v>0</v>
      </c>
      <c r="H36" s="44">
        <f t="shared" si="20"/>
        <v>0</v>
      </c>
      <c r="I36" s="44">
        <f t="shared" si="20"/>
        <v>0</v>
      </c>
      <c r="J36" s="44">
        <f t="shared" si="20"/>
        <v>0</v>
      </c>
      <c r="K36" s="44">
        <f t="shared" si="20"/>
        <v>0</v>
      </c>
      <c r="L36" s="44">
        <f t="shared" si="20"/>
        <v>0</v>
      </c>
      <c r="M36" s="44">
        <f t="shared" si="20"/>
        <v>0</v>
      </c>
      <c r="N36" s="44">
        <f t="shared" si="20"/>
        <v>0</v>
      </c>
      <c r="O36" s="44">
        <f t="shared" si="20"/>
        <v>0</v>
      </c>
      <c r="P36" s="44">
        <f t="shared" si="20"/>
        <v>0</v>
      </c>
      <c r="Q36" s="44">
        <f t="shared" si="20"/>
        <v>0</v>
      </c>
      <c r="R36" s="44">
        <f t="shared" si="20"/>
        <v>0</v>
      </c>
      <c r="S36" s="44">
        <f t="shared" si="20"/>
        <v>0</v>
      </c>
      <c r="T36" s="44">
        <f t="shared" si="20"/>
        <v>0</v>
      </c>
      <c r="U36" s="44">
        <f t="shared" si="20"/>
        <v>0</v>
      </c>
      <c r="V36" s="44">
        <f t="shared" si="20"/>
        <v>0</v>
      </c>
      <c r="W36" s="44">
        <f t="shared" si="20"/>
        <v>0</v>
      </c>
      <c r="X36" s="44">
        <f t="shared" si="20"/>
        <v>0</v>
      </c>
    </row>
    <row r="37" spans="1:24" ht="22.25" customHeight="1" thickBot="1" x14ac:dyDescent="0.4">
      <c r="A37" s="1"/>
      <c r="B37" s="5"/>
      <c r="C37" s="39" t="s">
        <v>48</v>
      </c>
      <c r="D37" s="72">
        <v>0.03</v>
      </c>
      <c r="E37" s="24">
        <v>0</v>
      </c>
      <c r="F37" s="44">
        <f>E37*(1+$D$37)</f>
        <v>0</v>
      </c>
      <c r="G37" s="44">
        <f t="shared" ref="G37:X37" si="21">F37*(1+$D$37)</f>
        <v>0</v>
      </c>
      <c r="H37" s="44">
        <f t="shared" si="21"/>
        <v>0</v>
      </c>
      <c r="I37" s="44">
        <f t="shared" si="21"/>
        <v>0</v>
      </c>
      <c r="J37" s="44">
        <f t="shared" si="21"/>
        <v>0</v>
      </c>
      <c r="K37" s="44">
        <f t="shared" si="21"/>
        <v>0</v>
      </c>
      <c r="L37" s="44">
        <f t="shared" si="21"/>
        <v>0</v>
      </c>
      <c r="M37" s="44">
        <f t="shared" si="21"/>
        <v>0</v>
      </c>
      <c r="N37" s="44">
        <f t="shared" si="21"/>
        <v>0</v>
      </c>
      <c r="O37" s="44">
        <f t="shared" si="21"/>
        <v>0</v>
      </c>
      <c r="P37" s="44">
        <f t="shared" si="21"/>
        <v>0</v>
      </c>
      <c r="Q37" s="44">
        <f t="shared" si="21"/>
        <v>0</v>
      </c>
      <c r="R37" s="44">
        <f t="shared" si="21"/>
        <v>0</v>
      </c>
      <c r="S37" s="44">
        <f t="shared" si="21"/>
        <v>0</v>
      </c>
      <c r="T37" s="44">
        <f t="shared" si="21"/>
        <v>0</v>
      </c>
      <c r="U37" s="44">
        <f t="shared" si="21"/>
        <v>0</v>
      </c>
      <c r="V37" s="44">
        <f t="shared" si="21"/>
        <v>0</v>
      </c>
      <c r="W37" s="44">
        <f t="shared" si="21"/>
        <v>0</v>
      </c>
      <c r="X37" s="44">
        <f t="shared" si="21"/>
        <v>0</v>
      </c>
    </row>
    <row r="38" spans="1:24" ht="22.25" customHeight="1" thickBot="1" x14ac:dyDescent="0.4">
      <c r="A38" s="1"/>
      <c r="B38" s="5"/>
      <c r="C38" s="39" t="s">
        <v>47</v>
      </c>
      <c r="D38" s="72">
        <v>0.03</v>
      </c>
      <c r="E38" s="24">
        <v>0</v>
      </c>
      <c r="F38" s="44">
        <f>E38*(1+$D$38)</f>
        <v>0</v>
      </c>
      <c r="G38" s="44">
        <f t="shared" ref="G38:X38" si="22">F38*(1+$D$38)</f>
        <v>0</v>
      </c>
      <c r="H38" s="44">
        <f t="shared" si="22"/>
        <v>0</v>
      </c>
      <c r="I38" s="44">
        <f t="shared" si="22"/>
        <v>0</v>
      </c>
      <c r="J38" s="44">
        <f t="shared" si="22"/>
        <v>0</v>
      </c>
      <c r="K38" s="44">
        <f t="shared" si="22"/>
        <v>0</v>
      </c>
      <c r="L38" s="44">
        <f t="shared" si="22"/>
        <v>0</v>
      </c>
      <c r="M38" s="44">
        <f t="shared" si="22"/>
        <v>0</v>
      </c>
      <c r="N38" s="44">
        <f t="shared" si="22"/>
        <v>0</v>
      </c>
      <c r="O38" s="44">
        <f t="shared" si="22"/>
        <v>0</v>
      </c>
      <c r="P38" s="44">
        <f t="shared" si="22"/>
        <v>0</v>
      </c>
      <c r="Q38" s="44">
        <f t="shared" si="22"/>
        <v>0</v>
      </c>
      <c r="R38" s="44">
        <f t="shared" si="22"/>
        <v>0</v>
      </c>
      <c r="S38" s="44">
        <f t="shared" si="22"/>
        <v>0</v>
      </c>
      <c r="T38" s="44">
        <f t="shared" si="22"/>
        <v>0</v>
      </c>
      <c r="U38" s="44">
        <f t="shared" si="22"/>
        <v>0</v>
      </c>
      <c r="V38" s="44">
        <f t="shared" si="22"/>
        <v>0</v>
      </c>
      <c r="W38" s="44">
        <f t="shared" si="22"/>
        <v>0</v>
      </c>
      <c r="X38" s="44">
        <f t="shared" si="22"/>
        <v>0</v>
      </c>
    </row>
    <row r="39" spans="1:24" ht="22.25" customHeight="1" thickBot="1" x14ac:dyDescent="0.4">
      <c r="A39" s="1"/>
      <c r="B39" s="5"/>
      <c r="C39" s="39" t="s">
        <v>46</v>
      </c>
      <c r="D39" s="72">
        <v>0.03</v>
      </c>
      <c r="E39" s="38">
        <v>0</v>
      </c>
      <c r="F39" s="44">
        <f>E39*(1+$D$39)</f>
        <v>0</v>
      </c>
      <c r="G39" s="44">
        <f t="shared" ref="G39:X39" si="23">F39*(1+$D$39)</f>
        <v>0</v>
      </c>
      <c r="H39" s="44">
        <f t="shared" si="23"/>
        <v>0</v>
      </c>
      <c r="I39" s="44">
        <f t="shared" si="23"/>
        <v>0</v>
      </c>
      <c r="J39" s="44">
        <f t="shared" si="23"/>
        <v>0</v>
      </c>
      <c r="K39" s="44">
        <f t="shared" si="23"/>
        <v>0</v>
      </c>
      <c r="L39" s="44">
        <f t="shared" si="23"/>
        <v>0</v>
      </c>
      <c r="M39" s="44">
        <f t="shared" si="23"/>
        <v>0</v>
      </c>
      <c r="N39" s="44">
        <f t="shared" si="23"/>
        <v>0</v>
      </c>
      <c r="O39" s="44">
        <f t="shared" si="23"/>
        <v>0</v>
      </c>
      <c r="P39" s="44">
        <f t="shared" si="23"/>
        <v>0</v>
      </c>
      <c r="Q39" s="44">
        <f t="shared" si="23"/>
        <v>0</v>
      </c>
      <c r="R39" s="44">
        <f t="shared" si="23"/>
        <v>0</v>
      </c>
      <c r="S39" s="44">
        <f t="shared" si="23"/>
        <v>0</v>
      </c>
      <c r="T39" s="44">
        <f t="shared" si="23"/>
        <v>0</v>
      </c>
      <c r="U39" s="44">
        <f t="shared" si="23"/>
        <v>0</v>
      </c>
      <c r="V39" s="44">
        <f t="shared" si="23"/>
        <v>0</v>
      </c>
      <c r="W39" s="44">
        <f t="shared" si="23"/>
        <v>0</v>
      </c>
      <c r="X39" s="44">
        <f t="shared" si="23"/>
        <v>0</v>
      </c>
    </row>
    <row r="40" spans="1:24" ht="22.25" customHeight="1" thickBot="1" x14ac:dyDescent="0.4">
      <c r="A40" s="1"/>
      <c r="B40" s="5"/>
      <c r="C40" s="37" t="s">
        <v>45</v>
      </c>
      <c r="D40" s="72">
        <v>0.03</v>
      </c>
      <c r="E40" s="22">
        <v>0</v>
      </c>
      <c r="F40" s="44">
        <f>E40*(1+$D$40)</f>
        <v>0</v>
      </c>
      <c r="G40" s="44">
        <f t="shared" ref="G40:X40" si="24">F40*(1+$D$40)</f>
        <v>0</v>
      </c>
      <c r="H40" s="44">
        <f t="shared" si="24"/>
        <v>0</v>
      </c>
      <c r="I40" s="44">
        <f t="shared" si="24"/>
        <v>0</v>
      </c>
      <c r="J40" s="44">
        <f t="shared" si="24"/>
        <v>0</v>
      </c>
      <c r="K40" s="44">
        <f t="shared" si="24"/>
        <v>0</v>
      </c>
      <c r="L40" s="44">
        <f t="shared" si="24"/>
        <v>0</v>
      </c>
      <c r="M40" s="44">
        <f t="shared" si="24"/>
        <v>0</v>
      </c>
      <c r="N40" s="44">
        <f t="shared" si="24"/>
        <v>0</v>
      </c>
      <c r="O40" s="44">
        <f t="shared" si="24"/>
        <v>0</v>
      </c>
      <c r="P40" s="44">
        <f t="shared" si="24"/>
        <v>0</v>
      </c>
      <c r="Q40" s="44">
        <f t="shared" si="24"/>
        <v>0</v>
      </c>
      <c r="R40" s="44">
        <f t="shared" si="24"/>
        <v>0</v>
      </c>
      <c r="S40" s="44">
        <f t="shared" si="24"/>
        <v>0</v>
      </c>
      <c r="T40" s="44">
        <f t="shared" si="24"/>
        <v>0</v>
      </c>
      <c r="U40" s="44">
        <f t="shared" si="24"/>
        <v>0</v>
      </c>
      <c r="V40" s="44">
        <f t="shared" si="24"/>
        <v>0</v>
      </c>
      <c r="W40" s="44">
        <f t="shared" si="24"/>
        <v>0</v>
      </c>
      <c r="X40" s="44">
        <f t="shared" si="24"/>
        <v>0</v>
      </c>
    </row>
    <row r="41" spans="1:24" ht="22.25" customHeight="1" thickBot="1" x14ac:dyDescent="0.4">
      <c r="A41" s="1"/>
      <c r="B41" s="5"/>
      <c r="C41" s="36" t="s">
        <v>45</v>
      </c>
      <c r="D41" s="72">
        <v>0.03</v>
      </c>
      <c r="E41" s="35">
        <v>0</v>
      </c>
      <c r="F41" s="44">
        <f>E41*(1+$D$41)</f>
        <v>0</v>
      </c>
      <c r="G41" s="44">
        <f t="shared" ref="G41:X41" si="25">F41*(1+$D$41)</f>
        <v>0</v>
      </c>
      <c r="H41" s="44">
        <f t="shared" si="25"/>
        <v>0</v>
      </c>
      <c r="I41" s="44">
        <f t="shared" si="25"/>
        <v>0</v>
      </c>
      <c r="J41" s="44">
        <f t="shared" si="25"/>
        <v>0</v>
      </c>
      <c r="K41" s="44">
        <f t="shared" si="25"/>
        <v>0</v>
      </c>
      <c r="L41" s="44">
        <f t="shared" si="25"/>
        <v>0</v>
      </c>
      <c r="M41" s="44">
        <f t="shared" si="25"/>
        <v>0</v>
      </c>
      <c r="N41" s="44">
        <f t="shared" si="25"/>
        <v>0</v>
      </c>
      <c r="O41" s="44">
        <f t="shared" si="25"/>
        <v>0</v>
      </c>
      <c r="P41" s="44">
        <f t="shared" si="25"/>
        <v>0</v>
      </c>
      <c r="Q41" s="44">
        <f t="shared" si="25"/>
        <v>0</v>
      </c>
      <c r="R41" s="44">
        <f t="shared" si="25"/>
        <v>0</v>
      </c>
      <c r="S41" s="44">
        <f t="shared" si="25"/>
        <v>0</v>
      </c>
      <c r="T41" s="44">
        <f t="shared" si="25"/>
        <v>0</v>
      </c>
      <c r="U41" s="44">
        <f t="shared" si="25"/>
        <v>0</v>
      </c>
      <c r="V41" s="44">
        <f t="shared" si="25"/>
        <v>0</v>
      </c>
      <c r="W41" s="44">
        <f t="shared" si="25"/>
        <v>0</v>
      </c>
      <c r="X41" s="44">
        <f t="shared" si="25"/>
        <v>0</v>
      </c>
    </row>
    <row r="42" spans="1:24" ht="22.25" customHeight="1" thickBot="1" x14ac:dyDescent="0.4">
      <c r="A42" s="1"/>
      <c r="B42" s="5"/>
      <c r="C42" s="34" t="s">
        <v>44</v>
      </c>
      <c r="D42" s="63"/>
      <c r="E42" s="69">
        <f t="shared" ref="E42:X42" si="26">SUM(E29:E41)</f>
        <v>0</v>
      </c>
      <c r="F42" s="69">
        <f t="shared" si="26"/>
        <v>0</v>
      </c>
      <c r="G42" s="69">
        <f t="shared" si="26"/>
        <v>0</v>
      </c>
      <c r="H42" s="69">
        <f t="shared" si="26"/>
        <v>0</v>
      </c>
      <c r="I42" s="69">
        <f t="shared" si="26"/>
        <v>0</v>
      </c>
      <c r="J42" s="69">
        <f t="shared" si="26"/>
        <v>0</v>
      </c>
      <c r="K42" s="69">
        <f t="shared" si="26"/>
        <v>0</v>
      </c>
      <c r="L42" s="69">
        <f t="shared" si="26"/>
        <v>0</v>
      </c>
      <c r="M42" s="69">
        <f t="shared" si="26"/>
        <v>0</v>
      </c>
      <c r="N42" s="69">
        <f t="shared" si="26"/>
        <v>0</v>
      </c>
      <c r="O42" s="69">
        <f t="shared" si="26"/>
        <v>0</v>
      </c>
      <c r="P42" s="69">
        <f t="shared" si="26"/>
        <v>0</v>
      </c>
      <c r="Q42" s="69">
        <f t="shared" si="26"/>
        <v>0</v>
      </c>
      <c r="R42" s="69">
        <f t="shared" si="26"/>
        <v>0</v>
      </c>
      <c r="S42" s="69">
        <f t="shared" si="26"/>
        <v>0</v>
      </c>
      <c r="T42" s="69">
        <f t="shared" si="26"/>
        <v>0</v>
      </c>
      <c r="U42" s="69">
        <f t="shared" si="26"/>
        <v>0</v>
      </c>
      <c r="V42" s="69">
        <f t="shared" si="26"/>
        <v>0</v>
      </c>
      <c r="W42" s="69">
        <f t="shared" si="26"/>
        <v>0</v>
      </c>
      <c r="X42" s="69">
        <f t="shared" si="26"/>
        <v>0</v>
      </c>
    </row>
    <row r="43" spans="1:24" ht="22.25" customHeight="1" thickBot="1" x14ac:dyDescent="0.45">
      <c r="A43" s="1"/>
      <c r="B43" s="5"/>
      <c r="C43" s="33" t="s">
        <v>43</v>
      </c>
      <c r="D43" s="64"/>
      <c r="E43" s="44">
        <f t="shared" ref="E43:X43" si="27">+E26-E42</f>
        <v>0</v>
      </c>
      <c r="F43" s="44">
        <f t="shared" si="27"/>
        <v>0</v>
      </c>
      <c r="G43" s="44">
        <f t="shared" si="27"/>
        <v>0</v>
      </c>
      <c r="H43" s="44">
        <f t="shared" si="27"/>
        <v>0</v>
      </c>
      <c r="I43" s="44">
        <f t="shared" si="27"/>
        <v>0</v>
      </c>
      <c r="J43" s="44">
        <f t="shared" si="27"/>
        <v>0</v>
      </c>
      <c r="K43" s="44">
        <f t="shared" si="27"/>
        <v>0</v>
      </c>
      <c r="L43" s="44">
        <f t="shared" si="27"/>
        <v>0</v>
      </c>
      <c r="M43" s="44">
        <f t="shared" si="27"/>
        <v>0</v>
      </c>
      <c r="N43" s="44">
        <f t="shared" si="27"/>
        <v>0</v>
      </c>
      <c r="O43" s="44">
        <f t="shared" si="27"/>
        <v>0</v>
      </c>
      <c r="P43" s="44">
        <f t="shared" si="27"/>
        <v>0</v>
      </c>
      <c r="Q43" s="44">
        <f t="shared" si="27"/>
        <v>0</v>
      </c>
      <c r="R43" s="44">
        <f t="shared" si="27"/>
        <v>0</v>
      </c>
      <c r="S43" s="44">
        <f t="shared" si="27"/>
        <v>0</v>
      </c>
      <c r="T43" s="44">
        <f t="shared" si="27"/>
        <v>0</v>
      </c>
      <c r="U43" s="44">
        <f t="shared" si="27"/>
        <v>0</v>
      </c>
      <c r="V43" s="44">
        <f t="shared" si="27"/>
        <v>0</v>
      </c>
      <c r="W43" s="44">
        <f t="shared" si="27"/>
        <v>0</v>
      </c>
      <c r="X43" s="44">
        <f t="shared" si="27"/>
        <v>0</v>
      </c>
    </row>
    <row r="44" spans="1:24" ht="22.25" customHeight="1" thickBot="1" x14ac:dyDescent="0.45">
      <c r="A44" s="1"/>
      <c r="B44" s="5"/>
      <c r="C44" s="33" t="s">
        <v>2</v>
      </c>
      <c r="D44" s="65"/>
      <c r="E44" s="70" t="e">
        <f>IF(E49&gt;0,"N/A",E26/E42)</f>
        <v>#DIV/0!</v>
      </c>
      <c r="F44" s="70" t="e">
        <f t="shared" ref="F44:X44" si="28">IF(F49&gt;0,"N/A",F26/F42)</f>
        <v>#DIV/0!</v>
      </c>
      <c r="G44" s="70" t="e">
        <f t="shared" si="28"/>
        <v>#DIV/0!</v>
      </c>
      <c r="H44" s="70" t="e">
        <f t="shared" si="28"/>
        <v>#DIV/0!</v>
      </c>
      <c r="I44" s="70" t="e">
        <f t="shared" si="28"/>
        <v>#DIV/0!</v>
      </c>
      <c r="J44" s="70" t="e">
        <f t="shared" si="28"/>
        <v>#DIV/0!</v>
      </c>
      <c r="K44" s="70" t="e">
        <f t="shared" si="28"/>
        <v>#DIV/0!</v>
      </c>
      <c r="L44" s="70" t="e">
        <f t="shared" si="28"/>
        <v>#DIV/0!</v>
      </c>
      <c r="M44" s="70" t="e">
        <f t="shared" si="28"/>
        <v>#DIV/0!</v>
      </c>
      <c r="N44" s="70" t="e">
        <f t="shared" si="28"/>
        <v>#DIV/0!</v>
      </c>
      <c r="O44" s="70" t="e">
        <f t="shared" si="28"/>
        <v>#DIV/0!</v>
      </c>
      <c r="P44" s="70" t="e">
        <f t="shared" si="28"/>
        <v>#DIV/0!</v>
      </c>
      <c r="Q44" s="70" t="e">
        <f t="shared" si="28"/>
        <v>#DIV/0!</v>
      </c>
      <c r="R44" s="70" t="e">
        <f t="shared" si="28"/>
        <v>#DIV/0!</v>
      </c>
      <c r="S44" s="70" t="e">
        <f t="shared" si="28"/>
        <v>#DIV/0!</v>
      </c>
      <c r="T44" s="70" t="e">
        <f t="shared" si="28"/>
        <v>#DIV/0!</v>
      </c>
      <c r="U44" s="70" t="e">
        <f t="shared" si="28"/>
        <v>#DIV/0!</v>
      </c>
      <c r="V44" s="70" t="e">
        <f t="shared" si="28"/>
        <v>#DIV/0!</v>
      </c>
      <c r="W44" s="70" t="e">
        <f t="shared" si="28"/>
        <v>#DIV/0!</v>
      </c>
      <c r="X44" s="70" t="e">
        <f t="shared" si="28"/>
        <v>#DIV/0!</v>
      </c>
    </row>
    <row r="45" spans="1:24" ht="22.25" customHeight="1" thickBot="1" x14ac:dyDescent="0.4">
      <c r="A45" s="1"/>
      <c r="B45" s="5"/>
      <c r="C45" s="31" t="s">
        <v>42</v>
      </c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</row>
    <row r="46" spans="1:24" ht="22.25" customHeight="1" thickBot="1" x14ac:dyDescent="0.4">
      <c r="A46" s="1"/>
      <c r="B46" s="5"/>
      <c r="C46" s="25" t="s">
        <v>41</v>
      </c>
      <c r="D46" s="25"/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0</v>
      </c>
      <c r="P46" s="24">
        <v>0</v>
      </c>
      <c r="Q46" s="24">
        <v>0</v>
      </c>
      <c r="R46" s="24">
        <v>0</v>
      </c>
      <c r="S46" s="24">
        <v>0</v>
      </c>
      <c r="T46" s="24">
        <v>0</v>
      </c>
      <c r="U46" s="24">
        <v>0</v>
      </c>
      <c r="V46" s="24">
        <v>0</v>
      </c>
      <c r="W46" s="24">
        <v>0</v>
      </c>
      <c r="X46" s="24">
        <v>0</v>
      </c>
    </row>
    <row r="47" spans="1:24" ht="22.25" customHeight="1" thickBot="1" x14ac:dyDescent="0.4">
      <c r="A47" s="1"/>
      <c r="B47" s="5"/>
      <c r="C47" s="25" t="s">
        <v>40</v>
      </c>
      <c r="D47" s="25"/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24">
        <v>0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24">
        <v>0</v>
      </c>
      <c r="T47" s="24">
        <v>0</v>
      </c>
      <c r="U47" s="24">
        <v>0</v>
      </c>
      <c r="V47" s="24">
        <v>0</v>
      </c>
      <c r="W47" s="24">
        <v>0</v>
      </c>
      <c r="X47" s="24">
        <v>0</v>
      </c>
    </row>
    <row r="48" spans="1:24" ht="22.25" customHeight="1" thickBot="1" x14ac:dyDescent="0.4">
      <c r="A48" s="1"/>
      <c r="B48" s="5"/>
      <c r="C48" s="23" t="s">
        <v>39</v>
      </c>
      <c r="D48" s="23"/>
      <c r="E48" s="22">
        <v>0</v>
      </c>
      <c r="F48" s="22">
        <v>0</v>
      </c>
      <c r="G48" s="22">
        <v>0</v>
      </c>
      <c r="H48" s="22">
        <v>0</v>
      </c>
      <c r="I48" s="22">
        <v>0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0</v>
      </c>
      <c r="Q48" s="22">
        <v>0</v>
      </c>
      <c r="R48" s="22">
        <v>0</v>
      </c>
      <c r="S48" s="22">
        <v>0</v>
      </c>
      <c r="T48" s="22">
        <v>0</v>
      </c>
      <c r="U48" s="22">
        <v>0</v>
      </c>
      <c r="V48" s="22">
        <v>0</v>
      </c>
      <c r="W48" s="22">
        <v>0</v>
      </c>
      <c r="X48" s="22">
        <v>0</v>
      </c>
    </row>
    <row r="49" spans="1:24" ht="22.25" customHeight="1" thickBot="1" x14ac:dyDescent="0.4">
      <c r="A49" s="1"/>
      <c r="B49" s="5"/>
      <c r="C49" s="29" t="s">
        <v>0</v>
      </c>
      <c r="D49" s="29"/>
      <c r="E49" s="70">
        <f t="shared" ref="E49:X49" si="29">SUM(E46:E48)</f>
        <v>0</v>
      </c>
      <c r="F49" s="70">
        <f t="shared" si="29"/>
        <v>0</v>
      </c>
      <c r="G49" s="70">
        <f t="shared" si="29"/>
        <v>0</v>
      </c>
      <c r="H49" s="70">
        <f t="shared" si="29"/>
        <v>0</v>
      </c>
      <c r="I49" s="70">
        <f t="shared" si="29"/>
        <v>0</v>
      </c>
      <c r="J49" s="70">
        <f t="shared" si="29"/>
        <v>0</v>
      </c>
      <c r="K49" s="70">
        <f t="shared" si="29"/>
        <v>0</v>
      </c>
      <c r="L49" s="70">
        <f t="shared" si="29"/>
        <v>0</v>
      </c>
      <c r="M49" s="70">
        <f t="shared" si="29"/>
        <v>0</v>
      </c>
      <c r="N49" s="70">
        <f t="shared" si="29"/>
        <v>0</v>
      </c>
      <c r="O49" s="70">
        <f t="shared" si="29"/>
        <v>0</v>
      </c>
      <c r="P49" s="70">
        <f t="shared" si="29"/>
        <v>0</v>
      </c>
      <c r="Q49" s="70">
        <f t="shared" si="29"/>
        <v>0</v>
      </c>
      <c r="R49" s="70">
        <f t="shared" si="29"/>
        <v>0</v>
      </c>
      <c r="S49" s="70">
        <f t="shared" si="29"/>
        <v>0</v>
      </c>
      <c r="T49" s="70">
        <f t="shared" si="29"/>
        <v>0</v>
      </c>
      <c r="U49" s="70">
        <f t="shared" si="29"/>
        <v>0</v>
      </c>
      <c r="V49" s="70">
        <f t="shared" si="29"/>
        <v>0</v>
      </c>
      <c r="W49" s="70">
        <f t="shared" si="29"/>
        <v>0</v>
      </c>
      <c r="X49" s="70">
        <f t="shared" si="29"/>
        <v>0</v>
      </c>
    </row>
    <row r="50" spans="1:24" ht="22.25" customHeight="1" thickBot="1" x14ac:dyDescent="0.4">
      <c r="A50" s="1"/>
      <c r="B50" s="5"/>
      <c r="C50" s="29" t="s">
        <v>38</v>
      </c>
      <c r="D50" s="29"/>
      <c r="E50" s="71">
        <f t="shared" ref="E50:X50" si="30">IFERROR(+E43/E49,0)</f>
        <v>0</v>
      </c>
      <c r="F50" s="71">
        <f t="shared" si="30"/>
        <v>0</v>
      </c>
      <c r="G50" s="71">
        <f t="shared" si="30"/>
        <v>0</v>
      </c>
      <c r="H50" s="71">
        <f t="shared" si="30"/>
        <v>0</v>
      </c>
      <c r="I50" s="71">
        <f t="shared" si="30"/>
        <v>0</v>
      </c>
      <c r="J50" s="71">
        <f t="shared" si="30"/>
        <v>0</v>
      </c>
      <c r="K50" s="71">
        <f t="shared" si="30"/>
        <v>0</v>
      </c>
      <c r="L50" s="71">
        <f t="shared" si="30"/>
        <v>0</v>
      </c>
      <c r="M50" s="71">
        <f t="shared" si="30"/>
        <v>0</v>
      </c>
      <c r="N50" s="71">
        <f t="shared" si="30"/>
        <v>0</v>
      </c>
      <c r="O50" s="71">
        <f t="shared" si="30"/>
        <v>0</v>
      </c>
      <c r="P50" s="71">
        <f t="shared" si="30"/>
        <v>0</v>
      </c>
      <c r="Q50" s="71">
        <f t="shared" si="30"/>
        <v>0</v>
      </c>
      <c r="R50" s="71">
        <f t="shared" si="30"/>
        <v>0</v>
      </c>
      <c r="S50" s="71">
        <f t="shared" si="30"/>
        <v>0</v>
      </c>
      <c r="T50" s="71">
        <f t="shared" si="30"/>
        <v>0</v>
      </c>
      <c r="U50" s="71">
        <f t="shared" si="30"/>
        <v>0</v>
      </c>
      <c r="V50" s="71">
        <f t="shared" si="30"/>
        <v>0</v>
      </c>
      <c r="W50" s="71">
        <f t="shared" si="30"/>
        <v>0</v>
      </c>
      <c r="X50" s="71">
        <f t="shared" si="30"/>
        <v>0</v>
      </c>
    </row>
    <row r="51" spans="1:24" ht="22.25" customHeight="1" thickBot="1" x14ac:dyDescent="0.4">
      <c r="A51" s="1"/>
      <c r="B51" s="5"/>
      <c r="C51" s="28" t="s">
        <v>37</v>
      </c>
      <c r="D51" s="28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</row>
    <row r="52" spans="1:24" ht="22.25" customHeight="1" thickBot="1" x14ac:dyDescent="0.4">
      <c r="A52" s="1"/>
      <c r="B52" s="5"/>
      <c r="C52" s="25" t="s">
        <v>36</v>
      </c>
      <c r="D52" s="25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</row>
    <row r="53" spans="1:24" ht="22.25" customHeight="1" thickBot="1" x14ac:dyDescent="0.4">
      <c r="A53" s="1"/>
      <c r="B53" s="5"/>
      <c r="C53" s="25" t="s">
        <v>36</v>
      </c>
      <c r="D53" s="25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</row>
    <row r="54" spans="1:24" ht="22.25" customHeight="1" thickBot="1" x14ac:dyDescent="0.4">
      <c r="A54" s="1"/>
      <c r="B54" s="5"/>
      <c r="C54" s="26" t="s">
        <v>35</v>
      </c>
      <c r="D54" s="26"/>
      <c r="E54" s="70">
        <f t="shared" ref="E54:X54" si="31">E43-E49-SUM(E51:E53)</f>
        <v>0</v>
      </c>
      <c r="F54" s="70">
        <f t="shared" si="31"/>
        <v>0</v>
      </c>
      <c r="G54" s="70">
        <f t="shared" si="31"/>
        <v>0</v>
      </c>
      <c r="H54" s="70">
        <f t="shared" si="31"/>
        <v>0</v>
      </c>
      <c r="I54" s="70">
        <f t="shared" si="31"/>
        <v>0</v>
      </c>
      <c r="J54" s="70">
        <f t="shared" si="31"/>
        <v>0</v>
      </c>
      <c r="K54" s="70">
        <f t="shared" si="31"/>
        <v>0</v>
      </c>
      <c r="L54" s="70">
        <f t="shared" si="31"/>
        <v>0</v>
      </c>
      <c r="M54" s="70">
        <f t="shared" si="31"/>
        <v>0</v>
      </c>
      <c r="N54" s="70">
        <f t="shared" si="31"/>
        <v>0</v>
      </c>
      <c r="O54" s="70">
        <f t="shared" si="31"/>
        <v>0</v>
      </c>
      <c r="P54" s="70">
        <f t="shared" si="31"/>
        <v>0</v>
      </c>
      <c r="Q54" s="70">
        <f t="shared" si="31"/>
        <v>0</v>
      </c>
      <c r="R54" s="70">
        <f t="shared" si="31"/>
        <v>0</v>
      </c>
      <c r="S54" s="70">
        <f t="shared" si="31"/>
        <v>0</v>
      </c>
      <c r="T54" s="70">
        <f t="shared" si="31"/>
        <v>0</v>
      </c>
      <c r="U54" s="70">
        <f t="shared" si="31"/>
        <v>0</v>
      </c>
      <c r="V54" s="70">
        <f t="shared" si="31"/>
        <v>0</v>
      </c>
      <c r="W54" s="70">
        <f t="shared" si="31"/>
        <v>0</v>
      </c>
      <c r="X54" s="70">
        <f t="shared" si="31"/>
        <v>0</v>
      </c>
    </row>
    <row r="55" spans="1:24" ht="22.25" customHeight="1" thickBot="1" x14ac:dyDescent="0.4">
      <c r="A55" s="1"/>
      <c r="B55" s="5"/>
      <c r="C55" s="25" t="s">
        <v>32</v>
      </c>
      <c r="D55" s="25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</row>
    <row r="56" spans="1:24" ht="22.25" customHeight="1" thickBot="1" x14ac:dyDescent="0.4">
      <c r="A56" s="1"/>
      <c r="B56" s="5"/>
      <c r="C56" s="25" t="s">
        <v>34</v>
      </c>
      <c r="D56" s="25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</row>
    <row r="57" spans="1:24" ht="22.25" customHeight="1" thickBot="1" x14ac:dyDescent="0.4">
      <c r="A57" s="1"/>
      <c r="B57" s="5"/>
      <c r="C57" s="25" t="s">
        <v>33</v>
      </c>
      <c r="D57" s="25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</row>
    <row r="58" spans="1:24" ht="22.25" customHeight="1" thickBot="1" x14ac:dyDescent="0.4">
      <c r="A58" s="1"/>
      <c r="B58" s="5"/>
      <c r="C58" s="25" t="s">
        <v>32</v>
      </c>
      <c r="D58" s="25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</row>
    <row r="59" spans="1:24" ht="22.25" customHeight="1" thickBot="1" x14ac:dyDescent="0.4">
      <c r="A59" s="1"/>
      <c r="B59" s="5"/>
      <c r="C59" s="23" t="s">
        <v>32</v>
      </c>
      <c r="D59" s="23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</row>
    <row r="60" spans="1:24" ht="22.25" customHeight="1" thickBot="1" x14ac:dyDescent="0.4">
      <c r="A60" s="1"/>
      <c r="B60" s="5"/>
      <c r="C60" s="21" t="s">
        <v>31</v>
      </c>
      <c r="D60" s="21"/>
      <c r="E60" s="70">
        <f t="shared" ref="E60:X60" si="32">E54-SUM(E55:E59)</f>
        <v>0</v>
      </c>
      <c r="F60" s="70">
        <f t="shared" si="32"/>
        <v>0</v>
      </c>
      <c r="G60" s="70">
        <f t="shared" si="32"/>
        <v>0</v>
      </c>
      <c r="H60" s="70">
        <f t="shared" si="32"/>
        <v>0</v>
      </c>
      <c r="I60" s="70">
        <f t="shared" si="32"/>
        <v>0</v>
      </c>
      <c r="J60" s="70">
        <f t="shared" si="32"/>
        <v>0</v>
      </c>
      <c r="K60" s="70">
        <f t="shared" si="32"/>
        <v>0</v>
      </c>
      <c r="L60" s="70">
        <f t="shared" si="32"/>
        <v>0</v>
      </c>
      <c r="M60" s="70">
        <f t="shared" si="32"/>
        <v>0</v>
      </c>
      <c r="N60" s="70">
        <f t="shared" si="32"/>
        <v>0</v>
      </c>
      <c r="O60" s="70">
        <f t="shared" si="32"/>
        <v>0</v>
      </c>
      <c r="P60" s="70">
        <f t="shared" si="32"/>
        <v>0</v>
      </c>
      <c r="Q60" s="70">
        <f t="shared" si="32"/>
        <v>0</v>
      </c>
      <c r="R60" s="70">
        <f t="shared" si="32"/>
        <v>0</v>
      </c>
      <c r="S60" s="70">
        <f t="shared" si="32"/>
        <v>0</v>
      </c>
      <c r="T60" s="70">
        <f t="shared" si="32"/>
        <v>0</v>
      </c>
      <c r="U60" s="70">
        <f t="shared" si="32"/>
        <v>0</v>
      </c>
      <c r="V60" s="70">
        <f t="shared" si="32"/>
        <v>0</v>
      </c>
      <c r="W60" s="70">
        <f t="shared" si="32"/>
        <v>0</v>
      </c>
      <c r="X60" s="70">
        <f t="shared" si="32"/>
        <v>0</v>
      </c>
    </row>
    <row r="61" spans="1:24" ht="22.25" customHeight="1" x14ac:dyDescent="0.35">
      <c r="A61" s="1"/>
      <c r="B61" s="5"/>
      <c r="C61" s="1"/>
      <c r="D61" s="1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9"/>
    </row>
    <row r="62" spans="1:24" ht="22.25" customHeight="1" x14ac:dyDescent="0.35">
      <c r="A62" s="1"/>
      <c r="B62" s="5"/>
      <c r="C62" s="17" t="s">
        <v>30</v>
      </c>
      <c r="D62" s="17"/>
      <c r="E62" s="1" t="s">
        <v>29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6"/>
    </row>
    <row r="63" spans="1:24" ht="54.65" customHeight="1" thickBot="1" x14ac:dyDescent="0.4">
      <c r="A63" s="1"/>
      <c r="B63" s="5"/>
      <c r="C63" s="15" t="s">
        <v>28</v>
      </c>
      <c r="D63" s="15"/>
      <c r="E63" s="13" t="s">
        <v>27</v>
      </c>
      <c r="F63" s="13" t="s">
        <v>26</v>
      </c>
      <c r="G63" s="13" t="s">
        <v>25</v>
      </c>
      <c r="H63" s="13" t="s">
        <v>24</v>
      </c>
      <c r="I63" s="13" t="s">
        <v>23</v>
      </c>
      <c r="J63" s="13" t="s">
        <v>22</v>
      </c>
      <c r="K63" s="13" t="s">
        <v>21</v>
      </c>
      <c r="L63" s="13" t="s">
        <v>20</v>
      </c>
      <c r="M63" s="13" t="s">
        <v>19</v>
      </c>
      <c r="N63" s="13" t="s">
        <v>18</v>
      </c>
      <c r="O63" s="13" t="s">
        <v>17</v>
      </c>
      <c r="P63" s="13" t="s">
        <v>16</v>
      </c>
      <c r="Q63" s="13" t="s">
        <v>15</v>
      </c>
      <c r="R63" s="13" t="s">
        <v>14</v>
      </c>
      <c r="S63" s="13" t="s">
        <v>13</v>
      </c>
      <c r="T63" s="13" t="s">
        <v>12</v>
      </c>
      <c r="U63" s="13" t="s">
        <v>11</v>
      </c>
      <c r="V63" s="13" t="s">
        <v>10</v>
      </c>
      <c r="W63" s="13" t="s">
        <v>9</v>
      </c>
      <c r="X63" s="14" t="s">
        <v>8</v>
      </c>
    </row>
    <row r="64" spans="1:24" ht="26.4" customHeight="1" thickBot="1" x14ac:dyDescent="0.4">
      <c r="A64" s="1"/>
      <c r="B64" s="5"/>
      <c r="C64" s="4" t="s">
        <v>7</v>
      </c>
      <c r="D64" s="66"/>
      <c r="E64" s="44">
        <f t="shared" ref="E64:X64" si="33">E43-E49</f>
        <v>0</v>
      </c>
      <c r="F64" s="44">
        <f t="shared" si="33"/>
        <v>0</v>
      </c>
      <c r="G64" s="44">
        <f t="shared" si="33"/>
        <v>0</v>
      </c>
      <c r="H64" s="44">
        <f t="shared" si="33"/>
        <v>0</v>
      </c>
      <c r="I64" s="44">
        <f t="shared" si="33"/>
        <v>0</v>
      </c>
      <c r="J64" s="44">
        <f t="shared" si="33"/>
        <v>0</v>
      </c>
      <c r="K64" s="44">
        <f t="shared" si="33"/>
        <v>0</v>
      </c>
      <c r="L64" s="44">
        <f t="shared" si="33"/>
        <v>0</v>
      </c>
      <c r="M64" s="44">
        <f t="shared" si="33"/>
        <v>0</v>
      </c>
      <c r="N64" s="44">
        <f t="shared" si="33"/>
        <v>0</v>
      </c>
      <c r="O64" s="44">
        <f t="shared" si="33"/>
        <v>0</v>
      </c>
      <c r="P64" s="44">
        <f t="shared" si="33"/>
        <v>0</v>
      </c>
      <c r="Q64" s="44">
        <f t="shared" si="33"/>
        <v>0</v>
      </c>
      <c r="R64" s="44">
        <f t="shared" si="33"/>
        <v>0</v>
      </c>
      <c r="S64" s="44">
        <f t="shared" si="33"/>
        <v>0</v>
      </c>
      <c r="T64" s="44">
        <f t="shared" si="33"/>
        <v>0</v>
      </c>
      <c r="U64" s="44">
        <f t="shared" si="33"/>
        <v>0</v>
      </c>
      <c r="V64" s="44">
        <f t="shared" si="33"/>
        <v>0</v>
      </c>
      <c r="W64" s="44">
        <f t="shared" si="33"/>
        <v>0</v>
      </c>
      <c r="X64" s="44">
        <f t="shared" si="33"/>
        <v>0</v>
      </c>
    </row>
    <row r="65" spans="1:24" ht="26.4" customHeight="1" thickBot="1" x14ac:dyDescent="0.4">
      <c r="A65" s="1"/>
      <c r="B65" s="5"/>
      <c r="C65" s="4" t="s">
        <v>6</v>
      </c>
      <c r="D65" s="66"/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2">
        <v>0</v>
      </c>
      <c r="Q65" s="11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</row>
    <row r="66" spans="1:24" ht="26.4" customHeight="1" thickBot="1" x14ac:dyDescent="0.4">
      <c r="A66" s="1"/>
      <c r="B66" s="5"/>
      <c r="C66" s="4" t="s">
        <v>5</v>
      </c>
      <c r="D66" s="66"/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9">
        <v>0</v>
      </c>
      <c r="Q66" s="8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7">
        <v>0</v>
      </c>
      <c r="X66" s="7">
        <v>0</v>
      </c>
    </row>
    <row r="67" spans="1:24" ht="26.4" customHeight="1" thickBot="1" x14ac:dyDescent="0.4">
      <c r="A67" s="1"/>
      <c r="B67" s="5"/>
      <c r="C67" s="6" t="s">
        <v>1</v>
      </c>
      <c r="D67" s="6"/>
      <c r="E67" s="44">
        <f t="shared" ref="E67:X67" si="34">+E64-E65-E66</f>
        <v>0</v>
      </c>
      <c r="F67" s="44">
        <f t="shared" si="34"/>
        <v>0</v>
      </c>
      <c r="G67" s="44">
        <f t="shared" si="34"/>
        <v>0</v>
      </c>
      <c r="H67" s="44">
        <f t="shared" si="34"/>
        <v>0</v>
      </c>
      <c r="I67" s="44">
        <f t="shared" si="34"/>
        <v>0</v>
      </c>
      <c r="J67" s="44">
        <f t="shared" si="34"/>
        <v>0</v>
      </c>
      <c r="K67" s="44">
        <f t="shared" si="34"/>
        <v>0</v>
      </c>
      <c r="L67" s="44">
        <f t="shared" si="34"/>
        <v>0</v>
      </c>
      <c r="M67" s="44">
        <f t="shared" si="34"/>
        <v>0</v>
      </c>
      <c r="N67" s="44">
        <f t="shared" si="34"/>
        <v>0</v>
      </c>
      <c r="O67" s="44">
        <f t="shared" si="34"/>
        <v>0</v>
      </c>
      <c r="P67" s="44">
        <f t="shared" si="34"/>
        <v>0</v>
      </c>
      <c r="Q67" s="44">
        <f t="shared" si="34"/>
        <v>0</v>
      </c>
      <c r="R67" s="44">
        <f t="shared" si="34"/>
        <v>0</v>
      </c>
      <c r="S67" s="44">
        <f t="shared" si="34"/>
        <v>0</v>
      </c>
      <c r="T67" s="44">
        <f t="shared" si="34"/>
        <v>0</v>
      </c>
      <c r="U67" s="44">
        <f t="shared" si="34"/>
        <v>0</v>
      </c>
      <c r="V67" s="44">
        <f t="shared" si="34"/>
        <v>0</v>
      </c>
      <c r="W67" s="44">
        <f t="shared" si="34"/>
        <v>0</v>
      </c>
      <c r="X67" s="44">
        <f t="shared" si="34"/>
        <v>0</v>
      </c>
    </row>
    <row r="68" spans="1:24" ht="26.4" customHeight="1" thickBot="1" x14ac:dyDescent="0.4">
      <c r="A68" s="1"/>
      <c r="B68" s="5"/>
      <c r="C68" s="4" t="s">
        <v>4</v>
      </c>
      <c r="D68" s="4"/>
      <c r="E68" s="44">
        <f t="shared" ref="E68:X68" si="35">E42</f>
        <v>0</v>
      </c>
      <c r="F68" s="44">
        <f t="shared" si="35"/>
        <v>0</v>
      </c>
      <c r="G68" s="44">
        <f t="shared" si="35"/>
        <v>0</v>
      </c>
      <c r="H68" s="44">
        <f t="shared" si="35"/>
        <v>0</v>
      </c>
      <c r="I68" s="44">
        <f t="shared" si="35"/>
        <v>0</v>
      </c>
      <c r="J68" s="44">
        <f t="shared" si="35"/>
        <v>0</v>
      </c>
      <c r="K68" s="44">
        <f t="shared" si="35"/>
        <v>0</v>
      </c>
      <c r="L68" s="44">
        <f t="shared" si="35"/>
        <v>0</v>
      </c>
      <c r="M68" s="44">
        <f t="shared" si="35"/>
        <v>0</v>
      </c>
      <c r="N68" s="44">
        <f t="shared" si="35"/>
        <v>0</v>
      </c>
      <c r="O68" s="44">
        <f t="shared" si="35"/>
        <v>0</v>
      </c>
      <c r="P68" s="44">
        <f t="shared" si="35"/>
        <v>0</v>
      </c>
      <c r="Q68" s="44">
        <f t="shared" si="35"/>
        <v>0</v>
      </c>
      <c r="R68" s="44">
        <f t="shared" si="35"/>
        <v>0</v>
      </c>
      <c r="S68" s="44">
        <f t="shared" si="35"/>
        <v>0</v>
      </c>
      <c r="T68" s="44">
        <f t="shared" si="35"/>
        <v>0</v>
      </c>
      <c r="U68" s="44">
        <f t="shared" si="35"/>
        <v>0</v>
      </c>
      <c r="V68" s="44">
        <f t="shared" si="35"/>
        <v>0</v>
      </c>
      <c r="W68" s="44">
        <f t="shared" si="35"/>
        <v>0</v>
      </c>
      <c r="X68" s="44">
        <f t="shared" si="35"/>
        <v>0</v>
      </c>
    </row>
    <row r="69" spans="1:24" ht="26.4" customHeight="1" thickBot="1" x14ac:dyDescent="0.4">
      <c r="A69" s="1"/>
      <c r="B69" s="3"/>
      <c r="C69" s="2" t="s">
        <v>3</v>
      </c>
      <c r="D69" s="2"/>
      <c r="E69" s="76" t="e">
        <f>+E67/E68</f>
        <v>#DIV/0!</v>
      </c>
      <c r="F69" s="76" t="e">
        <f t="shared" ref="F69:X69" si="36">+F67/F68</f>
        <v>#DIV/0!</v>
      </c>
      <c r="G69" s="76" t="e">
        <f t="shared" si="36"/>
        <v>#DIV/0!</v>
      </c>
      <c r="H69" s="76" t="e">
        <f t="shared" si="36"/>
        <v>#DIV/0!</v>
      </c>
      <c r="I69" s="76" t="e">
        <f t="shared" si="36"/>
        <v>#DIV/0!</v>
      </c>
      <c r="J69" s="76" t="e">
        <f t="shared" si="36"/>
        <v>#DIV/0!</v>
      </c>
      <c r="K69" s="76" t="e">
        <f t="shared" si="36"/>
        <v>#DIV/0!</v>
      </c>
      <c r="L69" s="76" t="e">
        <f t="shared" si="36"/>
        <v>#DIV/0!</v>
      </c>
      <c r="M69" s="76" t="e">
        <f t="shared" si="36"/>
        <v>#DIV/0!</v>
      </c>
      <c r="N69" s="76" t="e">
        <f t="shared" si="36"/>
        <v>#DIV/0!</v>
      </c>
      <c r="O69" s="76" t="e">
        <f t="shared" si="36"/>
        <v>#DIV/0!</v>
      </c>
      <c r="P69" s="76" t="e">
        <f t="shared" si="36"/>
        <v>#DIV/0!</v>
      </c>
      <c r="Q69" s="76" t="e">
        <f t="shared" si="36"/>
        <v>#DIV/0!</v>
      </c>
      <c r="R69" s="76" t="e">
        <f t="shared" si="36"/>
        <v>#DIV/0!</v>
      </c>
      <c r="S69" s="76" t="e">
        <f t="shared" si="36"/>
        <v>#DIV/0!</v>
      </c>
      <c r="T69" s="76" t="e">
        <f t="shared" si="36"/>
        <v>#DIV/0!</v>
      </c>
      <c r="U69" s="76" t="e">
        <f t="shared" si="36"/>
        <v>#DIV/0!</v>
      </c>
      <c r="V69" s="76" t="e">
        <f t="shared" si="36"/>
        <v>#DIV/0!</v>
      </c>
      <c r="W69" s="76" t="e">
        <f t="shared" si="36"/>
        <v>#DIV/0!</v>
      </c>
      <c r="X69" s="76" t="e">
        <f t="shared" si="36"/>
        <v>#DIV/0!</v>
      </c>
    </row>
    <row r="70" spans="1:24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</sheetData>
  <sheetProtection algorithmName="SHA-512" hashValue="eYHid1p0KLRoGCOYMots3G8Vp0DS1lPXsbYxbjYgMk9RmrCcjOT4eeCMI84KyOBMfG1HwjFkg2Omh+VgBO5wNQ==" saltValue="1JlEuzTv66CV3CXPTokGpw==" spinCount="100000" sheet="1" objects="1" scenarios="1"/>
  <protectedRanges>
    <protectedRange sqref="F27:X28 E25:X25" name="Range2"/>
    <protectedRange sqref="F27:X27 E25:X25" name="Range1"/>
  </protectedRanges>
  <mergeCells count="1">
    <mergeCell ref="M2:O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20-year Proforma Analysis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 Peterson</dc:creator>
  <cp:lastModifiedBy>Tanya Scratchley</cp:lastModifiedBy>
  <cp:lastPrinted>2023-02-23T20:47:37Z</cp:lastPrinted>
  <dcterms:created xsi:type="dcterms:W3CDTF">2018-05-10T15:47:03Z</dcterms:created>
  <dcterms:modified xsi:type="dcterms:W3CDTF">2025-08-26T23:23:55Z</dcterms:modified>
</cp:coreProperties>
</file>