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S\2023\23-04 Pacific Apartments Rehabilitation\SLR\SLR Package\"/>
    </mc:Choice>
  </mc:AlternateContent>
  <xr:revisionPtr revIDLastSave="0" documentId="13_ncr:1_{74091201-E4DC-40F1-B2C0-09B27E02F63F}" xr6:coauthVersionLast="47" xr6:coauthVersionMax="47" xr10:uidLastSave="{00000000-0000-0000-0000-000000000000}"/>
  <bookViews>
    <workbookView xWindow="13350" yWindow="-163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 l="1"/>
  <c r="N29" i="1"/>
  <c r="M32" i="1" s="1"/>
  <c r="M35" i="1"/>
  <c r="M37" i="1" s="1"/>
  <c r="N44" i="1"/>
  <c r="N47" i="1" s="1"/>
  <c r="I15" i="1" s="1"/>
  <c r="N38" i="1" l="1"/>
  <c r="I14" i="1" s="1"/>
  <c r="N41" i="1"/>
  <c r="N50" i="1"/>
  <c r="N51" i="1" s="1"/>
</calcChain>
</file>

<file path=xl/sharedStrings.xml><?xml version="1.0" encoding="utf-8"?>
<sst xmlns="http://schemas.openxmlformats.org/spreadsheetml/2006/main" count="71" uniqueCount="66">
  <si>
    <t>Subsidy Layering Analysis Summary</t>
  </si>
  <si>
    <t>Project Name, Sponsor and Phase Information</t>
  </si>
  <si>
    <t>Number of Units</t>
  </si>
  <si>
    <t>Summary: Subsidy Layering Guidelines Standards (Note A)</t>
  </si>
  <si>
    <t>Developer Fee</t>
  </si>
  <si>
    <t>Net Equity Proceeds</t>
  </si>
  <si>
    <t>Debt Coverage Ratio</t>
  </si>
  <si>
    <t>Calculation of Net Equity Proceeds from Syndication (Guideline Standard 3)</t>
  </si>
  <si>
    <t xml:space="preserve"> </t>
  </si>
  <si>
    <t>(a) Gross LIHTC Equity Syndication Proceeds from Investor</t>
  </si>
  <si>
    <t>(b) Equity Proceeds Not Available for Project Uses</t>
  </si>
  <si>
    <t xml:space="preserve">     (A) Bridge Loan Interest</t>
  </si>
  <si>
    <t xml:space="preserve">     (B) Bridge Loan Costs other than interest (lender legal, bank fees, etc)</t>
  </si>
  <si>
    <t xml:space="preserve">     (A) Ownership entity organizational and legal cost</t>
  </si>
  <si>
    <t xml:space="preserve">     (B) Syndication fees paid from gross syndication proceeds</t>
  </si>
  <si>
    <t xml:space="preserve">     (D) Other syndication fees and costs (accounting, cost certification, etc)</t>
  </si>
  <si>
    <t xml:space="preserve">     (E) Total deductions from equity syndication proceeds</t>
  </si>
  <si>
    <t xml:space="preserve">  (i) Bridge Financing Costs (on loans to be repaid by equity) (Note A)</t>
  </si>
  <si>
    <t xml:space="preserve">  (ii) Other Syndication Fees and Expenses (Note B)</t>
  </si>
  <si>
    <t>(c ) Amount of Equity Contribution Per Dollar of Tax Credit to the Project</t>
  </si>
  <si>
    <t xml:space="preserve">  (iii)  Multiply by 10 (LIHTC award amount is annual allocation for 10 yrs)</t>
  </si>
  <si>
    <t xml:space="preserve">  (iv)  Equals total LIHTC allocation to project over 10 yrs)</t>
  </si>
  <si>
    <t xml:space="preserve">  (vi)  Equals LIHTC allocation to investor</t>
  </si>
  <si>
    <t xml:space="preserve">  (vii)  Net proceeds (c(i)), divided by LIHTC allocation to investor (c(vi)), yields net equity per dollar of =</t>
  </si>
  <si>
    <t>Calculation of Debt Coverage Ratio (guideline standard 4)</t>
  </si>
  <si>
    <t>(a) Net Operating Income</t>
  </si>
  <si>
    <t xml:space="preserve">   (ii)  minus Total Operating Expenses</t>
  </si>
  <si>
    <t xml:space="preserve">   (iii) Equals NOI</t>
  </si>
  <si>
    <t>(b)  Debt Coverage Ratio</t>
  </si>
  <si>
    <t xml:space="preserve">   (i)   Debt Service</t>
  </si>
  <si>
    <t xml:space="preserve">   (ii)  Net Operating Income (4(a)(iii) above) divided by Debt Service equals DCR:</t>
  </si>
  <si>
    <t>(c ) Cash Flow</t>
  </si>
  <si>
    <t xml:space="preserve">   (i)   Annual Reserve Contributions</t>
  </si>
  <si>
    <t xml:space="preserve">   (ii)  Cash Flow (4 a. iii minus 4 b I minus 4 c i)</t>
  </si>
  <si>
    <t xml:space="preserve">   (iii) Cash Flow as a percentage of Expenses (4 c ii divided by 4 a ii)</t>
  </si>
  <si>
    <t>Notes:</t>
  </si>
  <si>
    <t>A</t>
  </si>
  <si>
    <t>B</t>
  </si>
  <si>
    <t>This Project</t>
  </si>
  <si>
    <t>Safe Harbor Standard</t>
  </si>
  <si>
    <t>Ceiling Standard</t>
  </si>
  <si>
    <t>6%, 2%, 6%</t>
  </si>
  <si>
    <t>14%, Gen Cond+OH&amp;P</t>
  </si>
  <si>
    <t>Market Rate</t>
  </si>
  <si>
    <t xml:space="preserve"> Analysis must confirm that only reasonable, market-rate bridge loan interest and costs are recognized length transactions.)</t>
  </si>
  <si>
    <t xml:space="preserve">Syndication expenses are total costs (other than bridge loan interest and costs) incurred by the owner in obtaining cash for </t>
  </si>
  <si>
    <t>sale of tax credits to investors. Include ONLY those expenses incurred because of the extraordinary legal, organizational credits.</t>
  </si>
  <si>
    <t xml:space="preserve">and accounting services and activities associated with utilizing tax </t>
  </si>
  <si>
    <t>(to avoid excess profits that may result when loans are not negotiated through arm's-length transactions)</t>
  </si>
  <si>
    <t>x</t>
  </si>
  <si>
    <t>=</t>
  </si>
  <si>
    <t xml:space="preserve">     (C) Tax Credit Fees (to WSHFC)</t>
  </si>
  <si>
    <t xml:space="preserve">  (i)    Net Equity Proceeds as of the PIS Date (a(i) minus b(ii)(E))</t>
  </si>
  <si>
    <t xml:space="preserve">  (v)   Multiply Investor's ownership percentage:</t>
  </si>
  <si>
    <t>-</t>
  </si>
  <si>
    <t>Name:</t>
  </si>
  <si>
    <t>Sponsor:</t>
  </si>
  <si>
    <t>Phase:</t>
  </si>
  <si>
    <t xml:space="preserve">   (i)   Total Operating Income (Eff Operating Income)</t>
  </si>
  <si>
    <t xml:space="preserve">  (ii)   Enter amount of Annual Tax Credit allocation (from RAC or 42m Letter)</t>
  </si>
  <si>
    <t>(Must be less than 10% of Expenses)</t>
  </si>
  <si>
    <t>Do Not Fill In!</t>
  </si>
  <si>
    <t>Total Residential Dev Costs</t>
  </si>
  <si>
    <t>Total Const Hard Costs</t>
  </si>
  <si>
    <t>N/A</t>
  </si>
  <si>
    <t>Builder Profit/Overhead/General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</si>
</sst>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.000_);_(&quot;$&quot;* \(#,##0.000\);_(&quot;$&quot;* &quot;-&quot;??_);_(@_)"/>
    <numFmt numFmtId="166" formatCode="_(&quot;$&quot;* #,##0_);_(&quot;$&quot;* \(#,##0\);_(&quot;$&quot;* &quot;-&quot;??_);_(@_)"/>
    <numFmt numFmtId="167" formatCode="&quot;$&quot;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9" fontId="0" fillId="0" borderId="5" xfId="0" applyNumberFormat="1" applyBorder="1" applyAlignment="1">
      <alignment horizontal="center"/>
    </xf>
    <xf numFmtId="8" fontId="0" fillId="0" borderId="5" xfId="0" applyNumberFormat="1" applyBorder="1" applyAlignment="1">
      <alignment horizontal="center"/>
    </xf>
    <xf numFmtId="44" fontId="0" fillId="0" borderId="1" xfId="1" applyFont="1" applyBorder="1"/>
    <xf numFmtId="44" fontId="0" fillId="0" borderId="0" xfId="1" applyFont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9" fontId="0" fillId="0" borderId="1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4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0" xfId="0" applyNumberFormat="1" applyAlignment="1">
      <alignment horizontal="center"/>
    </xf>
    <xf numFmtId="44" fontId="0" fillId="0" borderId="2" xfId="1" applyFont="1" applyBorder="1"/>
    <xf numFmtId="44" fontId="0" fillId="0" borderId="4" xfId="1" applyFont="1" applyBorder="1"/>
    <xf numFmtId="44" fontId="0" fillId="0" borderId="3" xfId="1" applyFont="1" applyBorder="1"/>
    <xf numFmtId="44" fontId="0" fillId="0" borderId="7" xfId="1" applyFont="1" applyBorder="1"/>
    <xf numFmtId="2" fontId="0" fillId="0" borderId="1" xfId="0" applyNumberFormat="1" applyBorder="1"/>
    <xf numFmtId="9" fontId="0" fillId="0" borderId="0" xfId="2" applyFont="1"/>
    <xf numFmtId="0" fontId="2" fillId="0" borderId="0" xfId="0" applyFont="1" applyAlignment="1">
      <alignment horizontal="center" wrapText="1"/>
    </xf>
    <xf numFmtId="10" fontId="0" fillId="0" borderId="1" xfId="2" applyNumberFormat="1" applyFont="1" applyBorder="1"/>
    <xf numFmtId="165" fontId="2" fillId="0" borderId="12" xfId="1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0" xfId="0" applyFont="1"/>
    <xf numFmtId="0" fontId="0" fillId="0" borderId="3" xfId="0" applyBorder="1" applyAlignment="1">
      <alignment horizontal="center"/>
    </xf>
    <xf numFmtId="0" fontId="5" fillId="0" borderId="0" xfId="0" applyFont="1"/>
    <xf numFmtId="164" fontId="5" fillId="0" borderId="1" xfId="0" applyNumberFormat="1" applyFont="1" applyBorder="1"/>
    <xf numFmtId="166" fontId="0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5" fillId="0" borderId="12" xfId="0" applyNumberFormat="1" applyFont="1" applyBorder="1" applyAlignment="1">
      <alignment horizontal="center"/>
    </xf>
    <xf numFmtId="44" fontId="0" fillId="0" borderId="0" xfId="0" applyNumberFormat="1"/>
    <xf numFmtId="167" fontId="0" fillId="0" borderId="1" xfId="0" applyNumberFormat="1" applyBorder="1"/>
    <xf numFmtId="0" fontId="0" fillId="0" borderId="0" xfId="0" applyAlignment="1">
      <alignment horizontal="center"/>
    </xf>
    <xf numFmtId="0" fontId="0" fillId="0" borderId="1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2" xfId="0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8"/>
  <sheetViews>
    <sheetView tabSelected="1" view="pageLayout" topLeftCell="B22" zoomScale="86" zoomScaleNormal="100" zoomScalePageLayoutView="86" workbookViewId="0">
      <selection activeCell="Q36" sqref="Q36"/>
    </sheetView>
  </sheetViews>
  <sheetFormatPr defaultRowHeight="14.5" x14ac:dyDescent="0.35"/>
  <cols>
    <col min="1" max="1" width="2.6328125" customWidth="1"/>
    <col min="2" max="2" width="5.36328125" customWidth="1"/>
    <col min="3" max="3" width="3" customWidth="1"/>
    <col min="8" max="8" width="14.36328125" customWidth="1"/>
    <col min="10" max="10" width="11.1796875" customWidth="1"/>
    <col min="11" max="11" width="12.54296875" customWidth="1"/>
    <col min="12" max="12" width="11.36328125" customWidth="1"/>
    <col min="13" max="13" width="17" customWidth="1"/>
    <col min="14" max="14" width="15.6328125" style="15" customWidth="1"/>
  </cols>
  <sheetData>
    <row r="2" spans="2:13" x14ac:dyDescent="0.35">
      <c r="B2" t="s">
        <v>0</v>
      </c>
    </row>
    <row r="4" spans="2:13" ht="15" thickBot="1" x14ac:dyDescent="0.4">
      <c r="B4" t="s">
        <v>1</v>
      </c>
      <c r="K4" s="40"/>
      <c r="M4" s="40"/>
    </row>
    <row r="5" spans="2:13" x14ac:dyDescent="0.35">
      <c r="B5" t="s">
        <v>55</v>
      </c>
      <c r="D5" s="43"/>
      <c r="E5" s="44"/>
      <c r="F5" s="44"/>
      <c r="G5" s="45"/>
      <c r="K5" s="40"/>
      <c r="M5" s="40"/>
    </row>
    <row r="6" spans="2:13" x14ac:dyDescent="0.35">
      <c r="B6" t="s">
        <v>56</v>
      </c>
      <c r="D6" s="46"/>
      <c r="E6" s="47"/>
      <c r="F6" s="47"/>
      <c r="G6" s="48"/>
      <c r="K6" s="40"/>
      <c r="M6" s="40"/>
    </row>
    <row r="7" spans="2:13" ht="15" thickBot="1" x14ac:dyDescent="0.4">
      <c r="B7" t="s">
        <v>57</v>
      </c>
      <c r="D7" s="49"/>
      <c r="E7" s="50"/>
      <c r="F7" s="50"/>
      <c r="G7" s="51"/>
    </row>
    <row r="8" spans="2:13" ht="19.25" customHeight="1" thickBot="1" x14ac:dyDescent="0.4">
      <c r="B8" t="s">
        <v>2</v>
      </c>
      <c r="E8" s="32"/>
    </row>
    <row r="9" spans="2:13" ht="29" x14ac:dyDescent="0.35">
      <c r="I9" s="26" t="s">
        <v>38</v>
      </c>
      <c r="J9" s="26" t="s">
        <v>39</v>
      </c>
      <c r="K9" s="26" t="s">
        <v>40</v>
      </c>
    </row>
    <row r="11" spans="2:13" ht="15" thickBot="1" x14ac:dyDescent="0.4">
      <c r="B11" t="s">
        <v>3</v>
      </c>
    </row>
    <row r="12" spans="2:13" ht="29.5" thickBot="1" x14ac:dyDescent="0.4">
      <c r="B12">
        <v>1</v>
      </c>
      <c r="C12" t="s">
        <v>65</v>
      </c>
      <c r="H12" s="35"/>
      <c r="I12" s="38" t="e">
        <f>H12/M12</f>
        <v>#DIV/0!</v>
      </c>
      <c r="J12" s="10" t="s">
        <v>41</v>
      </c>
      <c r="K12" s="11" t="s">
        <v>42</v>
      </c>
      <c r="L12" s="36" t="s">
        <v>63</v>
      </c>
      <c r="M12" s="35"/>
    </row>
    <row r="13" spans="2:13" ht="44" thickBot="1" x14ac:dyDescent="0.4">
      <c r="B13">
        <v>2</v>
      </c>
      <c r="C13" t="s">
        <v>4</v>
      </c>
      <c r="H13" s="35"/>
      <c r="I13" s="39" t="e">
        <f>H13/M13</f>
        <v>#DIV/0!</v>
      </c>
      <c r="J13" s="4">
        <v>0.12</v>
      </c>
      <c r="K13" s="12">
        <v>0.15</v>
      </c>
      <c r="L13" s="37" t="s">
        <v>62</v>
      </c>
      <c r="M13" s="35"/>
    </row>
    <row r="14" spans="2:13" x14ac:dyDescent="0.35">
      <c r="B14">
        <v>3</v>
      </c>
      <c r="C14" t="s">
        <v>5</v>
      </c>
      <c r="I14" s="28" t="e">
        <f>N38</f>
        <v>#DIV/0!</v>
      </c>
      <c r="J14" s="5">
        <v>0.8</v>
      </c>
      <c r="K14" s="30" t="s">
        <v>43</v>
      </c>
    </row>
    <row r="15" spans="2:13" ht="15" thickBot="1" x14ac:dyDescent="0.4">
      <c r="B15">
        <v>4</v>
      </c>
      <c r="C15" t="s">
        <v>6</v>
      </c>
      <c r="I15" s="29" t="e">
        <f>N47</f>
        <v>#DIV/0!</v>
      </c>
      <c r="J15" s="13">
        <v>1.1000000000000001</v>
      </c>
      <c r="K15" s="14">
        <v>1.45</v>
      </c>
    </row>
    <row r="17" spans="2:14" ht="15" thickBot="1" x14ac:dyDescent="0.4">
      <c r="B17" t="s">
        <v>7</v>
      </c>
    </row>
    <row r="18" spans="2:14" ht="15" thickBot="1" x14ac:dyDescent="0.4">
      <c r="B18" s="2" t="s">
        <v>8</v>
      </c>
      <c r="C18" t="s">
        <v>9</v>
      </c>
      <c r="N18" s="16"/>
    </row>
    <row r="20" spans="2:14" x14ac:dyDescent="0.35">
      <c r="C20" t="s">
        <v>10</v>
      </c>
    </row>
    <row r="21" spans="2:14" ht="15" thickBot="1" x14ac:dyDescent="0.4">
      <c r="C21" t="s">
        <v>17</v>
      </c>
    </row>
    <row r="22" spans="2:14" ht="15" thickBot="1" x14ac:dyDescent="0.4">
      <c r="C22" t="s">
        <v>11</v>
      </c>
      <c r="M22" s="6">
        <v>0</v>
      </c>
      <c r="N22" s="15" t="s">
        <v>64</v>
      </c>
    </row>
    <row r="23" spans="2:14" ht="15" thickBot="1" x14ac:dyDescent="0.4">
      <c r="C23" t="s">
        <v>12</v>
      </c>
      <c r="K23" s="25"/>
      <c r="M23" s="6">
        <v>0</v>
      </c>
      <c r="N23" s="15" t="s">
        <v>64</v>
      </c>
    </row>
    <row r="24" spans="2:14" ht="15" thickBot="1" x14ac:dyDescent="0.4">
      <c r="C24" t="s">
        <v>18</v>
      </c>
    </row>
    <row r="25" spans="2:14" x14ac:dyDescent="0.35">
      <c r="C25" t="s">
        <v>13</v>
      </c>
      <c r="M25" s="20"/>
    </row>
    <row r="26" spans="2:14" x14ac:dyDescent="0.35">
      <c r="C26" t="s">
        <v>14</v>
      </c>
      <c r="M26" s="21">
        <v>0</v>
      </c>
    </row>
    <row r="27" spans="2:14" x14ac:dyDescent="0.35">
      <c r="C27" t="s">
        <v>51</v>
      </c>
      <c r="M27" s="21"/>
    </row>
    <row r="28" spans="2:14" ht="15" thickBot="1" x14ac:dyDescent="0.4">
      <c r="C28" t="s">
        <v>15</v>
      </c>
      <c r="M28" s="22"/>
    </row>
    <row r="29" spans="2:14" ht="15" thickBot="1" x14ac:dyDescent="0.4">
      <c r="C29" t="s">
        <v>16</v>
      </c>
      <c r="N29" s="17">
        <f>SUM(M25:M28)+M22+M23</f>
        <v>0</v>
      </c>
    </row>
    <row r="31" spans="2:14" ht="15" thickBot="1" x14ac:dyDescent="0.4">
      <c r="C31" t="s">
        <v>19</v>
      </c>
    </row>
    <row r="32" spans="2:14" ht="15" thickBot="1" x14ac:dyDescent="0.4">
      <c r="C32" t="s">
        <v>52</v>
      </c>
      <c r="M32" s="16">
        <f>N18-N29</f>
        <v>0</v>
      </c>
    </row>
    <row r="33" spans="2:14" ht="15" thickBot="1" x14ac:dyDescent="0.4">
      <c r="C33" t="s">
        <v>59</v>
      </c>
      <c r="M33" s="6"/>
    </row>
    <row r="34" spans="2:14" ht="15" thickBot="1" x14ac:dyDescent="0.4">
      <c r="C34" t="s">
        <v>20</v>
      </c>
      <c r="L34" s="2" t="s">
        <v>49</v>
      </c>
      <c r="M34" s="8">
        <v>10</v>
      </c>
    </row>
    <row r="35" spans="2:14" ht="15" thickBot="1" x14ac:dyDescent="0.4">
      <c r="C35" t="s">
        <v>21</v>
      </c>
      <c r="L35" s="2" t="s">
        <v>50</v>
      </c>
      <c r="M35" s="7">
        <f>M33*M34</f>
        <v>0</v>
      </c>
    </row>
    <row r="36" spans="2:14" ht="15" thickBot="1" x14ac:dyDescent="0.4">
      <c r="C36" t="s">
        <v>53</v>
      </c>
      <c r="L36" s="2" t="s">
        <v>49</v>
      </c>
      <c r="M36" s="27">
        <v>0.99990000000000001</v>
      </c>
    </row>
    <row r="37" spans="2:14" ht="15" thickBot="1" x14ac:dyDescent="0.4">
      <c r="C37" t="s">
        <v>22</v>
      </c>
      <c r="M37" s="23">
        <f>M35*M36</f>
        <v>0</v>
      </c>
    </row>
    <row r="38" spans="2:14" ht="15" thickBot="1" x14ac:dyDescent="0.4">
      <c r="C38" t="s">
        <v>23</v>
      </c>
      <c r="N38" s="41" t="e">
        <f>M32/M37</f>
        <v>#DIV/0!</v>
      </c>
    </row>
    <row r="40" spans="2:14" ht="15" thickBot="1" x14ac:dyDescent="0.4">
      <c r="B40" s="42" t="s">
        <v>24</v>
      </c>
      <c r="C40" s="42"/>
      <c r="D40" s="42"/>
      <c r="E40" s="42"/>
      <c r="F40" s="42"/>
      <c r="G40" s="42"/>
      <c r="H40" s="42"/>
    </row>
    <row r="41" spans="2:14" ht="15" thickBot="1" x14ac:dyDescent="0.4">
      <c r="C41" t="s">
        <v>25</v>
      </c>
      <c r="M41" s="33" t="s">
        <v>61</v>
      </c>
      <c r="N41" s="34">
        <f>N44</f>
        <v>0</v>
      </c>
    </row>
    <row r="42" spans="2:14" ht="15" thickBot="1" x14ac:dyDescent="0.4">
      <c r="C42" t="s">
        <v>58</v>
      </c>
      <c r="N42" s="17"/>
    </row>
    <row r="43" spans="2:14" ht="15" thickBot="1" x14ac:dyDescent="0.4">
      <c r="C43" t="s">
        <v>26</v>
      </c>
      <c r="M43" s="2" t="s">
        <v>54</v>
      </c>
      <c r="N43" s="17"/>
    </row>
    <row r="44" spans="2:14" ht="15" thickBot="1" x14ac:dyDescent="0.4">
      <c r="C44" t="s">
        <v>27</v>
      </c>
      <c r="M44" s="2" t="s">
        <v>50</v>
      </c>
      <c r="N44" s="17">
        <f>N42-N43</f>
        <v>0</v>
      </c>
    </row>
    <row r="45" spans="2:14" ht="15" thickBot="1" x14ac:dyDescent="0.4">
      <c r="C45" t="s">
        <v>28</v>
      </c>
      <c r="N45" s="15" t="s">
        <v>8</v>
      </c>
    </row>
    <row r="46" spans="2:14" ht="15" thickBot="1" x14ac:dyDescent="0.4">
      <c r="C46" t="s">
        <v>29</v>
      </c>
      <c r="N46" s="17">
        <v>0</v>
      </c>
    </row>
    <row r="47" spans="2:14" ht="15" thickBot="1" x14ac:dyDescent="0.4">
      <c r="C47" t="s">
        <v>30</v>
      </c>
      <c r="N47" s="24" t="e">
        <f>N44/N46</f>
        <v>#DIV/0!</v>
      </c>
    </row>
    <row r="48" spans="2:14" ht="15" thickBot="1" x14ac:dyDescent="0.4">
      <c r="C48" t="s">
        <v>31</v>
      </c>
    </row>
    <row r="49" spans="2:15" ht="15" thickBot="1" x14ac:dyDescent="0.4">
      <c r="C49" t="s">
        <v>32</v>
      </c>
      <c r="N49" s="17"/>
    </row>
    <row r="50" spans="2:15" ht="15" thickBot="1" x14ac:dyDescent="0.4">
      <c r="C50" t="s">
        <v>33</v>
      </c>
      <c r="N50" s="17">
        <f>N44-N46-N49</f>
        <v>0</v>
      </c>
    </row>
    <row r="51" spans="2:15" ht="15" thickBot="1" x14ac:dyDescent="0.4">
      <c r="C51" t="s">
        <v>34</v>
      </c>
      <c r="J51" s="31" t="s">
        <v>60</v>
      </c>
      <c r="N51" s="27" t="e">
        <f>N50/N43</f>
        <v>#DIV/0!</v>
      </c>
    </row>
    <row r="52" spans="2:15" ht="15" thickBot="1" x14ac:dyDescent="0.4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8"/>
    </row>
    <row r="53" spans="2:15" x14ac:dyDescent="0.35">
      <c r="C53" t="s">
        <v>35</v>
      </c>
    </row>
    <row r="54" spans="2:15" x14ac:dyDescent="0.35">
      <c r="C54" t="s">
        <v>36</v>
      </c>
      <c r="D54" t="s">
        <v>44</v>
      </c>
    </row>
    <row r="55" spans="2:15" x14ac:dyDescent="0.35">
      <c r="D55" t="s">
        <v>48</v>
      </c>
      <c r="O55" s="1"/>
    </row>
    <row r="56" spans="2:15" x14ac:dyDescent="0.35">
      <c r="C56" t="s">
        <v>37</v>
      </c>
      <c r="D56" s="3" t="s">
        <v>45</v>
      </c>
      <c r="E56" s="1"/>
      <c r="F56" s="1"/>
      <c r="G56" s="1"/>
      <c r="H56" s="1"/>
      <c r="I56" s="1"/>
      <c r="J56" s="1"/>
      <c r="K56" s="1"/>
      <c r="L56" s="1"/>
      <c r="M56" s="1"/>
      <c r="N56" s="19"/>
      <c r="O56" s="1"/>
    </row>
    <row r="57" spans="2:15" x14ac:dyDescent="0.35">
      <c r="C57" t="s">
        <v>8</v>
      </c>
      <c r="D57" s="3" t="s">
        <v>46</v>
      </c>
    </row>
    <row r="58" spans="2:15" x14ac:dyDescent="0.35">
      <c r="D58" t="s">
        <v>47</v>
      </c>
    </row>
  </sheetData>
  <mergeCells count="4">
    <mergeCell ref="B40:H40"/>
    <mergeCell ref="D5:G5"/>
    <mergeCell ref="D6:G6"/>
    <mergeCell ref="D7:G7"/>
  </mergeCells>
  <pageMargins left="0.7" right="0.7" top="0.75" bottom="0.75" header="0.3" footer="0.3"/>
  <pageSetup scale="66" orientation="portrait" r:id="rId1"/>
  <headerFooter>
    <oddHeader>&amp;CAppendix E
Subsidy Layering Analysis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Peterson</dc:creator>
  <cp:lastModifiedBy>Tanya Scratchley</cp:lastModifiedBy>
  <cp:lastPrinted>2023-06-02T18:57:44Z</cp:lastPrinted>
  <dcterms:created xsi:type="dcterms:W3CDTF">2014-07-03T18:58:57Z</dcterms:created>
  <dcterms:modified xsi:type="dcterms:W3CDTF">2023-10-19T00:33:36Z</dcterms:modified>
</cp:coreProperties>
</file>