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ureen.A002369\Desktop\websites\wshfc\sf\"/>
    </mc:Choice>
  </mc:AlternateContent>
  <bookViews>
    <workbookView xWindow="0" yWindow="0" windowWidth="10830" windowHeight="3090"/>
  </bookViews>
  <sheets>
    <sheet name="LoanEstimate" sheetId="1" r:id="rId1"/>
    <sheet name="AmortSch" sheetId="2" r:id="rId2"/>
  </sheets>
  <externalReferences>
    <externalReference r:id="rId3"/>
  </externalReferences>
  <definedNames>
    <definedName name="_xlnm.Print_Area" localSheetId="0">LoanEstimate!$A$1:$F$81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B28" i="1"/>
  <c r="J9" i="2" s="1"/>
  <c r="J2" i="2" l="1"/>
  <c r="I2" i="2"/>
  <c r="K2" i="2" l="1"/>
  <c r="F3" i="2"/>
  <c r="B1" i="2"/>
  <c r="D9" i="2"/>
  <c r="D10" i="2" l="1"/>
  <c r="C6" i="2"/>
  <c r="E6" i="2" s="1"/>
  <c r="D6" i="2"/>
  <c r="H6" i="2" s="1"/>
  <c r="B3" i="2" l="1"/>
  <c r="J6" i="2" s="1"/>
  <c r="F6" i="2"/>
  <c r="J12" i="2" l="1"/>
  <c r="B52" i="1" s="1"/>
  <c r="B53" i="1"/>
  <c r="G6" i="2"/>
  <c r="B17" i="1" s="1"/>
  <c r="B23" i="1" l="1"/>
  <c r="B26" i="1" s="1"/>
  <c r="C8" i="2" l="1"/>
  <c r="D8" i="2" l="1"/>
  <c r="D11" i="2" s="1"/>
  <c r="C12" i="2" l="1"/>
  <c r="E8" i="2"/>
  <c r="F8" i="2" s="1"/>
</calcChain>
</file>

<file path=xl/sharedStrings.xml><?xml version="1.0" encoding="utf-8"?>
<sst xmlns="http://schemas.openxmlformats.org/spreadsheetml/2006/main" count="96" uniqueCount="88">
  <si>
    <t>Loan Estimate</t>
  </si>
  <si>
    <t>Date Issued</t>
  </si>
  <si>
    <t>Applicants</t>
  </si>
  <si>
    <t>Property Adddress</t>
  </si>
  <si>
    <t>Sales Price</t>
  </si>
  <si>
    <t>Loan Term</t>
  </si>
  <si>
    <t>Purpose</t>
  </si>
  <si>
    <t>Product</t>
  </si>
  <si>
    <t>Loan Type</t>
  </si>
  <si>
    <t>Loan #</t>
  </si>
  <si>
    <t>Purchase</t>
  </si>
  <si>
    <t>Conventional</t>
  </si>
  <si>
    <t>Fixed Rate</t>
  </si>
  <si>
    <t>Loan Terms</t>
  </si>
  <si>
    <t>Loan Amount</t>
  </si>
  <si>
    <t>Interest Rate</t>
  </si>
  <si>
    <t>Monthly Pricipal &amp; Interest</t>
  </si>
  <si>
    <t>Prepayment Penalty</t>
  </si>
  <si>
    <t>Balloon Payment</t>
  </si>
  <si>
    <t>Does this loan have these features?</t>
  </si>
  <si>
    <t>NO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</si>
  <si>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</si>
  <si>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</si>
  <si>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</si>
  <si>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</si>
  <si>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</si>
  <si>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</si>
  <si>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Original Loan Amount</t>
  </si>
  <si>
    <t>Accured Interest</t>
  </si>
  <si>
    <t>Loan Amount for Repayment</t>
  </si>
  <si>
    <t>Balance</t>
  </si>
  <si>
    <t>Principal</t>
  </si>
  <si>
    <t>Interest</t>
  </si>
  <si>
    <t>Costs at Closing</t>
  </si>
  <si>
    <t>Estimated Closing Costs</t>
  </si>
  <si>
    <t>See below for details</t>
  </si>
  <si>
    <t>Loan Estimate continued on page 2</t>
  </si>
  <si>
    <t>Costs</t>
  </si>
  <si>
    <t>Program Application Fee</t>
  </si>
  <si>
    <t>Settlement Fee</t>
  </si>
  <si>
    <t>Recording Fee</t>
  </si>
  <si>
    <t>Lender</t>
  </si>
  <si>
    <t>NMLS/License ID</t>
  </si>
  <si>
    <t>Loan Officer</t>
  </si>
  <si>
    <t>Email</t>
  </si>
  <si>
    <t>Phone</t>
  </si>
  <si>
    <t>Comparisons</t>
  </si>
  <si>
    <t>Annual Percentage Rate (APR)</t>
  </si>
  <si>
    <t>Considerations</t>
  </si>
  <si>
    <t>Assumption</t>
  </si>
  <si>
    <t>If you sell or transfer this property to another person, we</t>
  </si>
  <si>
    <t xml:space="preserve">         will allow, under certain conditions, this person to assume this loan </t>
  </si>
  <si>
    <t>on the original terms.</t>
  </si>
  <si>
    <t>Late Payments</t>
  </si>
  <si>
    <t>There will be a late charge of 4% of the amount of any overdue payment.</t>
  </si>
  <si>
    <t>Servicing</t>
  </si>
  <si>
    <t>We intend</t>
  </si>
  <si>
    <t>Homeowner's Insurance</t>
  </si>
  <si>
    <t xml:space="preserve">This loan requires homeowner's insurance on the property, which you may </t>
  </si>
  <si>
    <t>obtain from a company of your choice.</t>
  </si>
  <si>
    <t>Acknowledgement</t>
  </si>
  <si>
    <t>I/we understand that my/our home purchase is assisted by a downpayment loan from the Washington</t>
  </si>
  <si>
    <t>State Housing Finance Commission (Commission).  I/we understand that the Commission may require the</t>
  </si>
  <si>
    <t xml:space="preserve">loan to be repaid in full if the home is no longer my/our principal residence, if the home is sold or transferred, </t>
  </si>
  <si>
    <t>or if the first mortgage is prepaid or refinanced.  I/we further understand that, in the event the Commission</t>
  </si>
  <si>
    <t>requires repayment prior to the maturity date, I/we may be required to pay the accrued interest as well as the</t>
  </si>
  <si>
    <t>outstanding principal balance on the loan.  I/we have received a copy of this Disclosure.</t>
  </si>
  <si>
    <t>Applicant Signature</t>
  </si>
  <si>
    <t>Date</t>
  </si>
  <si>
    <t>Co-Applicant Signature</t>
  </si>
  <si>
    <t>Total of Payments</t>
  </si>
  <si>
    <t>Can this amount increase after closing?</t>
  </si>
  <si>
    <t>Washington State Housing Finance Commission</t>
  </si>
  <si>
    <t>1000 2nd Ave, Ste 2700, Seattle, WA 98104</t>
  </si>
  <si>
    <t>Month</t>
  </si>
  <si>
    <t>Total Interest</t>
  </si>
  <si>
    <t>Total payments</t>
  </si>
  <si>
    <t>Balance after pay</t>
  </si>
  <si>
    <t>Closing Costs</t>
  </si>
  <si>
    <t>Loan amount</t>
  </si>
  <si>
    <t xml:space="preserve">          will not allow assumptions of this loan on the original terms.</t>
  </si>
  <si>
    <t xml:space="preserve">          to service your loan. If so, you will make your payments to us.</t>
  </si>
  <si>
    <t xml:space="preserve">          to transfer servicing of your loan.</t>
  </si>
  <si>
    <t>Payment</t>
  </si>
  <si>
    <t>Terms</t>
  </si>
  <si>
    <t>APR</t>
  </si>
  <si>
    <t>Amount Financed</t>
  </si>
  <si>
    <t>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</si>
</sst>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%"/>
    <numFmt numFmtId="166" formatCode="0.00000000"/>
    <numFmt numFmtId="167" formatCode="0.00000%"/>
    <numFmt numFmtId="168" formatCode="0.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5" fillId="0" borderId="0" xfId="0" applyFont="1" applyBorder="1"/>
    <xf numFmtId="0" fontId="3" fillId="2" borderId="0" xfId="0" applyFont="1" applyFill="1" applyBorder="1" applyAlignment="1">
      <alignment wrapText="1"/>
    </xf>
    <xf numFmtId="8" fontId="0" fillId="0" borderId="0" xfId="0" applyNumberFormat="1"/>
    <xf numFmtId="0" fontId="7" fillId="2" borderId="0" xfId="0" applyFont="1" applyFill="1" applyBorder="1"/>
    <xf numFmtId="0" fontId="6" fillId="0" borderId="0" xfId="0" applyFont="1" applyBorder="1" applyAlignment="1">
      <alignment wrapText="1"/>
    </xf>
    <xf numFmtId="0" fontId="8" fillId="3" borderId="0" xfId="0" applyFont="1" applyFill="1" applyBorder="1"/>
    <xf numFmtId="0" fontId="2" fillId="2" borderId="0" xfId="0" applyFont="1" applyFill="1" applyBorder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0" fillId="2" borderId="2" xfId="0" applyFill="1" applyBorder="1"/>
    <xf numFmtId="0" fontId="10" fillId="2" borderId="0" xfId="0" applyFont="1" applyFill="1" applyBorder="1"/>
    <xf numFmtId="0" fontId="9" fillId="2" borderId="0" xfId="0" applyFont="1" applyFill="1" applyBorder="1"/>
    <xf numFmtId="0" fontId="11" fillId="2" borderId="0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4" fillId="2" borderId="0" xfId="0" applyFont="1" applyFill="1" applyBorder="1" applyAlignment="1">
      <alignment horizontal="left"/>
    </xf>
    <xf numFmtId="166" fontId="0" fillId="0" borderId="0" xfId="0" applyNumberFormat="1"/>
    <xf numFmtId="0" fontId="14" fillId="0" borderId="1" xfId="0" applyFont="1" applyBorder="1" applyAlignment="1">
      <alignment horizontal="center"/>
    </xf>
    <xf numFmtId="165" fontId="15" fillId="2" borderId="0" xfId="0" applyNumberFormat="1" applyFont="1" applyFill="1" applyBorder="1" applyAlignment="1">
      <alignment horizontal="left"/>
    </xf>
    <xf numFmtId="164" fontId="15" fillId="2" borderId="0" xfId="1" applyNumberFormat="1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0" fontId="15" fillId="2" borderId="0" xfId="0" applyFont="1" applyFill="1" applyBorder="1"/>
    <xf numFmtId="167" fontId="16" fillId="2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1" fontId="0" fillId="0" borderId="0" xfId="0" applyNumberFormat="1"/>
    <xf numFmtId="1" fontId="0" fillId="0" borderId="0" xfId="1" applyNumberFormat="1" applyFont="1"/>
    <xf numFmtId="168" fontId="0" fillId="0" borderId="0" xfId="2" applyNumberFormat="1" applyFont="1"/>
    <xf numFmtId="165" fontId="0" fillId="0" borderId="0" xfId="0" applyNumberFormat="1"/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Protection="1"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15" fillId="5" borderId="0" xfId="0" applyNumberFormat="1" applyFont="1" applyFill="1" applyBorder="1" applyAlignment="1" applyProtection="1">
      <alignment horizontal="left"/>
      <protection locked="0"/>
    </xf>
    <xf numFmtId="0" fontId="15" fillId="5" borderId="0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12" fillId="2" borderId="0" xfId="0" applyFont="1" applyFill="1" applyBorder="1"/>
    <xf numFmtId="0" fontId="13" fillId="2" borderId="0" xfId="0" applyFont="1" applyFill="1" applyBorder="1"/>
    <xf numFmtId="0" fontId="4" fillId="4" borderId="0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56</xdr:row>
          <xdr:rowOff>0</xdr:rowOff>
        </xdr:from>
        <xdr:to>
          <xdr:col>1</xdr:col>
          <xdr:colOff>809625</xdr:colOff>
          <xdr:row>57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58</xdr:row>
          <xdr:rowOff>9525</xdr:rowOff>
        </xdr:from>
        <xdr:to>
          <xdr:col>1</xdr:col>
          <xdr:colOff>819150</xdr:colOff>
          <xdr:row>59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63</xdr:row>
          <xdr:rowOff>9525</xdr:rowOff>
        </xdr:from>
        <xdr:to>
          <xdr:col>1</xdr:col>
          <xdr:colOff>819150</xdr:colOff>
          <xdr:row>64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64</xdr:row>
          <xdr:rowOff>9525</xdr:rowOff>
        </xdr:from>
        <xdr:to>
          <xdr:col>1</xdr:col>
          <xdr:colOff>885825</xdr:colOff>
          <xdr:row>65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's/Downloads/3percentTI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"/>
      <sheetName val="Amort Sched"/>
      <sheetName val="Sheet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A88"/>
  <sheetViews>
    <sheetView tabSelected="1" workbookViewId="0">
      <selection activeCell="B48" sqref="B48"/>
    </sheetView>
  </sheetViews>
  <sheetFormatPr defaultColWidth="8.85546875" defaultRowHeight="15" x14ac:dyDescent="0.25"/>
  <cols>
    <col min="1" max="1" width="26.28515625" style="2" customWidth="1"/>
    <col min="2" max="2" width="19.5703125" style="2" customWidth="1"/>
    <col min="3" max="3" width="8.85546875" style="2"/>
    <col min="4" max="4" width="12.42578125" style="2" customWidth="1"/>
    <col min="5" max="5" width="11.28515625" style="2" customWidth="1"/>
    <col min="6" max="7" width="8.85546875" style="2"/>
    <col min="8" max="8" width="8.85546875" style="2" customWidth="1"/>
    <col min="9" max="16384" width="8.85546875" style="2"/>
  </cols>
  <sheetData>
    <row r="1" spans="1:7" x14ac:dyDescent="0.25">
      <c r="A1" s="45" t="s">
        <v>72</v>
      </c>
      <c r="B1" s="5"/>
    </row>
    <row r="2" spans="1:7" x14ac:dyDescent="0.25">
      <c r="A2" s="46" t="s">
        <v>73</v>
      </c>
      <c r="B2" s="5"/>
    </row>
    <row r="3" spans="1:7" ht="33.75" x14ac:dyDescent="0.5">
      <c r="A3" s="7" t="s">
        <v>0</v>
      </c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6" t="s">
        <v>1</v>
      </c>
      <c r="B5" s="38"/>
      <c r="C5" s="1"/>
      <c r="D5" s="6" t="s">
        <v>5</v>
      </c>
      <c r="E5" s="23">
        <v>360</v>
      </c>
      <c r="F5" s="5"/>
      <c r="G5" s="5"/>
    </row>
    <row r="6" spans="1:7" x14ac:dyDescent="0.25">
      <c r="A6" s="6" t="s">
        <v>2</v>
      </c>
      <c r="B6" s="39"/>
      <c r="C6" s="1"/>
      <c r="D6" s="6" t="s">
        <v>6</v>
      </c>
      <c r="E6" s="1" t="s">
        <v>10</v>
      </c>
      <c r="F6" s="5"/>
      <c r="G6" s="5"/>
    </row>
    <row r="7" spans="1:7" x14ac:dyDescent="0.25">
      <c r="A7" s="6"/>
      <c r="B7" s="39"/>
      <c r="C7" s="1"/>
      <c r="D7" s="6" t="s">
        <v>7</v>
      </c>
      <c r="E7" s="1" t="s">
        <v>12</v>
      </c>
      <c r="F7" s="5"/>
      <c r="G7" s="5"/>
    </row>
    <row r="8" spans="1:7" x14ac:dyDescent="0.25">
      <c r="A8" s="6"/>
      <c r="B8" s="39"/>
      <c r="C8" s="1"/>
      <c r="D8" s="6" t="s">
        <v>8</v>
      </c>
      <c r="E8" s="1" t="s">
        <v>11</v>
      </c>
      <c r="F8" s="5"/>
      <c r="G8" s="5"/>
    </row>
    <row r="9" spans="1:7" x14ac:dyDescent="0.25">
      <c r="A9" s="6"/>
      <c r="B9" s="39"/>
      <c r="C9" s="1"/>
      <c r="D9" s="6" t="s">
        <v>9</v>
      </c>
      <c r="E9" s="47"/>
      <c r="F9" s="5"/>
      <c r="G9" s="5"/>
    </row>
    <row r="10" spans="1:7" x14ac:dyDescent="0.25">
      <c r="A10" s="6" t="s">
        <v>3</v>
      </c>
      <c r="B10" s="39"/>
      <c r="C10" s="1"/>
      <c r="D10" s="5"/>
      <c r="E10" s="5"/>
      <c r="F10" s="5"/>
      <c r="G10" s="5"/>
    </row>
    <row r="11" spans="1:7" x14ac:dyDescent="0.25">
      <c r="A11" s="6"/>
      <c r="B11" s="39"/>
      <c r="C11" s="1"/>
      <c r="D11" s="5"/>
      <c r="E11" s="5"/>
      <c r="F11" s="5"/>
      <c r="G11" s="5"/>
    </row>
    <row r="12" spans="1:7" x14ac:dyDescent="0.25">
      <c r="A12" s="6" t="s">
        <v>4</v>
      </c>
      <c r="B12" s="40"/>
      <c r="C12" s="1"/>
      <c r="D12" s="5"/>
      <c r="E12" s="5"/>
      <c r="F12" s="5"/>
      <c r="G12" s="5"/>
    </row>
    <row r="13" spans="1:7" x14ac:dyDescent="0.25">
      <c r="C13" s="5"/>
      <c r="D13" s="5"/>
      <c r="E13" s="5"/>
      <c r="F13" s="5"/>
      <c r="G13" s="5"/>
    </row>
    <row r="14" spans="1:7" ht="21.75" thickBot="1" x14ac:dyDescent="0.4">
      <c r="A14" s="12" t="s">
        <v>13</v>
      </c>
      <c r="B14" s="5"/>
      <c r="C14" s="5" t="s">
        <v>71</v>
      </c>
      <c r="D14" s="5"/>
      <c r="E14" s="5"/>
      <c r="F14" s="5"/>
    </row>
    <row r="15" spans="1:7" ht="19.5" thickBot="1" x14ac:dyDescent="0.35">
      <c r="A15" s="6" t="s">
        <v>14</v>
      </c>
      <c r="B15" s="41"/>
      <c r="C15" s="22" t="s">
        <v>20</v>
      </c>
      <c r="D15" s="5"/>
      <c r="E15" s="5"/>
      <c r="F15" s="5"/>
      <c r="G15" s="5"/>
    </row>
    <row r="16" spans="1:7" ht="19.5" thickBot="1" x14ac:dyDescent="0.35">
      <c r="A16" s="6" t="s">
        <v>15</v>
      </c>
      <c r="B16" s="26">
        <v>0</v>
      </c>
      <c r="C16" s="22" t="s">
        <v>20</v>
      </c>
      <c r="D16" s="5"/>
      <c r="E16" s="5"/>
      <c r="F16" s="5"/>
      <c r="G16" s="5"/>
    </row>
    <row r="17" spans="1:7" ht="19.5" thickBot="1" x14ac:dyDescent="0.35">
      <c r="A17" s="6" t="s">
        <v>16</v>
      </c>
      <c r="B17" s="27">
        <f>AmortSch!G6</f>
        <v>0</v>
      </c>
      <c r="C17" s="21" t="s">
        <v>20</v>
      </c>
      <c r="D17" s="5"/>
      <c r="E17" s="5"/>
      <c r="F17" s="5"/>
      <c r="G17" s="5"/>
    </row>
    <row r="18" spans="1:7" ht="15.75" thickBot="1" x14ac:dyDescent="0.3">
      <c r="A18" s="6"/>
      <c r="B18" s="3" t="s">
        <v>19</v>
      </c>
      <c r="C18" s="5"/>
      <c r="D18" s="5"/>
      <c r="E18" s="5"/>
      <c r="F18" s="5"/>
      <c r="G18" s="5"/>
    </row>
    <row r="19" spans="1:7" ht="15.75" thickBot="1" x14ac:dyDescent="0.3">
      <c r="A19" s="6" t="s">
        <v>17</v>
      </c>
      <c r="B19" s="5"/>
      <c r="C19" s="4" t="s">
        <v>20</v>
      </c>
      <c r="D19" s="5"/>
      <c r="E19" s="5"/>
      <c r="F19" s="5"/>
      <c r="G19" s="5"/>
    </row>
    <row r="20" spans="1:7" ht="15.75" thickBot="1" x14ac:dyDescent="0.3">
      <c r="A20" s="6" t="s">
        <v>18</v>
      </c>
      <c r="C20" s="25" t="s">
        <v>20</v>
      </c>
      <c r="D20" s="5"/>
      <c r="E20" s="5"/>
      <c r="F20" s="5"/>
      <c r="G20" s="5"/>
    </row>
    <row r="21" spans="1:7" ht="28.15" customHeight="1" x14ac:dyDescent="0.35">
      <c r="A21" s="11" t="s">
        <v>21</v>
      </c>
      <c r="B21" s="5"/>
      <c r="C21" s="5"/>
      <c r="D21" s="5"/>
      <c r="E21" s="5"/>
      <c r="F21" s="5"/>
      <c r="G21" s="5"/>
    </row>
    <row r="22" spans="1:7" ht="21" x14ac:dyDescent="0.35">
      <c r="A22" s="12" t="s">
        <v>22</v>
      </c>
      <c r="B22" s="5"/>
      <c r="C22" s="5"/>
      <c r="D22" s="5"/>
      <c r="E22" s="5"/>
      <c r="F22" s="5"/>
      <c r="G22" s="5"/>
    </row>
    <row r="23" spans="1:7" ht="18.75" x14ac:dyDescent="0.3">
      <c r="A23" s="6" t="s">
        <v>23</v>
      </c>
      <c r="B23" s="28">
        <f>AmortSch!G6</f>
        <v>0</v>
      </c>
      <c r="C23" s="5"/>
      <c r="D23" s="5"/>
      <c r="E23" s="5"/>
      <c r="F23" s="5"/>
      <c r="G23" s="5"/>
    </row>
    <row r="24" spans="1:7" ht="18.75" x14ac:dyDescent="0.3">
      <c r="A24" s="6" t="s">
        <v>24</v>
      </c>
      <c r="B24" s="29">
        <v>0</v>
      </c>
      <c r="C24" s="5"/>
      <c r="D24" s="5"/>
      <c r="E24" s="5"/>
      <c r="F24" s="5"/>
      <c r="G24" s="5"/>
    </row>
    <row r="25" spans="1:7" ht="19.5" thickBot="1" x14ac:dyDescent="0.35">
      <c r="A25" s="6" t="s">
        <v>25</v>
      </c>
      <c r="B25" s="29">
        <v>0</v>
      </c>
      <c r="C25" s="5"/>
      <c r="D25" s="5"/>
      <c r="E25" s="5"/>
      <c r="F25" s="5"/>
      <c r="G25" s="5"/>
    </row>
    <row r="26" spans="1:7" ht="27.75" thickBot="1" x14ac:dyDescent="0.35">
      <c r="A26" s="8" t="s">
        <v>26</v>
      </c>
      <c r="B26" s="30">
        <f>B23</f>
        <v>0</v>
      </c>
      <c r="C26" s="5"/>
      <c r="D26" s="5"/>
      <c r="E26" s="5"/>
      <c r="F26" s="5"/>
      <c r="G26" s="5"/>
    </row>
    <row r="27" spans="1:7" ht="21" x14ac:dyDescent="0.35">
      <c r="A27" s="12" t="s">
        <v>33</v>
      </c>
      <c r="B27" s="10" t="s">
        <v>35</v>
      </c>
      <c r="C27" s="5"/>
      <c r="D27" s="5"/>
      <c r="E27" s="5"/>
      <c r="F27" s="5"/>
      <c r="G27" s="5"/>
    </row>
    <row r="28" spans="1:7" ht="18.75" x14ac:dyDescent="0.3">
      <c r="A28" s="6" t="s">
        <v>34</v>
      </c>
      <c r="B28" s="28">
        <f>B30+B31+B32+B33+B34</f>
        <v>40</v>
      </c>
      <c r="C28" s="5"/>
      <c r="D28" s="5"/>
      <c r="E28" s="5"/>
      <c r="F28" s="5"/>
      <c r="G28" s="5"/>
    </row>
    <row r="29" spans="1:7" ht="18.75" x14ac:dyDescent="0.3">
      <c r="A29" s="6" t="s">
        <v>37</v>
      </c>
      <c r="B29" s="31"/>
      <c r="C29" s="5"/>
      <c r="D29" s="5"/>
      <c r="E29" s="5"/>
      <c r="F29" s="5"/>
      <c r="G29" s="5"/>
    </row>
    <row r="30" spans="1:7" ht="18.75" x14ac:dyDescent="0.3">
      <c r="A30" s="6" t="s">
        <v>38</v>
      </c>
      <c r="B30" s="28">
        <v>40</v>
      </c>
      <c r="C30" s="5"/>
      <c r="D30" s="5"/>
      <c r="E30" s="5"/>
      <c r="F30" s="5"/>
      <c r="G30" s="5"/>
    </row>
    <row r="31" spans="1:7" ht="18.75" x14ac:dyDescent="0.3">
      <c r="A31" s="6" t="s">
        <v>39</v>
      </c>
      <c r="B31" s="41"/>
      <c r="C31" s="5"/>
      <c r="D31" s="5"/>
      <c r="E31" s="5"/>
      <c r="F31" s="5"/>
      <c r="G31" s="5"/>
    </row>
    <row r="32" spans="1:7" ht="18.75" x14ac:dyDescent="0.3">
      <c r="A32" s="6" t="s">
        <v>40</v>
      </c>
      <c r="B32" s="41"/>
      <c r="C32" s="5"/>
      <c r="D32" s="5"/>
      <c r="E32" s="5"/>
      <c r="F32" s="5"/>
      <c r="G32" s="5"/>
    </row>
    <row r="33" spans="1:7" ht="18.75" x14ac:dyDescent="0.3">
      <c r="A33" s="43"/>
      <c r="B33" s="41"/>
      <c r="C33" s="5"/>
      <c r="D33" s="5"/>
      <c r="E33" s="5"/>
      <c r="F33" s="5"/>
      <c r="G33" s="5"/>
    </row>
    <row r="34" spans="1:7" ht="18.75" x14ac:dyDescent="0.3">
      <c r="A34" s="44"/>
      <c r="B34" s="42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13" t="s">
        <v>36</v>
      </c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6" t="s">
        <v>41</v>
      </c>
      <c r="B43" s="44"/>
      <c r="C43" s="5"/>
      <c r="D43" s="5"/>
      <c r="E43" s="5"/>
      <c r="F43" s="5"/>
      <c r="G43" s="5"/>
    </row>
    <row r="44" spans="1:7" x14ac:dyDescent="0.25">
      <c r="A44" s="6" t="s">
        <v>42</v>
      </c>
      <c r="B44" s="44"/>
      <c r="C44" s="5"/>
      <c r="D44" s="5"/>
      <c r="E44" s="5"/>
      <c r="F44" s="5"/>
      <c r="G44" s="5"/>
    </row>
    <row r="45" spans="1:7" x14ac:dyDescent="0.25">
      <c r="A45" s="6" t="s">
        <v>43</v>
      </c>
      <c r="B45" s="44"/>
      <c r="C45" s="5"/>
      <c r="D45" s="5"/>
      <c r="E45" s="5"/>
      <c r="F45" s="5"/>
      <c r="G45" s="5"/>
    </row>
    <row r="46" spans="1:7" x14ac:dyDescent="0.25">
      <c r="A46" s="6" t="s">
        <v>42</v>
      </c>
      <c r="B46" s="44"/>
      <c r="C46" s="5"/>
      <c r="D46" s="5"/>
      <c r="E46" s="5"/>
      <c r="F46" s="5"/>
      <c r="G46" s="5"/>
    </row>
    <row r="47" spans="1:7" x14ac:dyDescent="0.25">
      <c r="A47" s="6" t="s">
        <v>44</v>
      </c>
      <c r="B47" s="44"/>
      <c r="C47" s="5"/>
      <c r="D47" s="5"/>
      <c r="E47" s="5"/>
      <c r="F47" s="5"/>
      <c r="G47" s="5"/>
    </row>
    <row r="48" spans="1:7" x14ac:dyDescent="0.25">
      <c r="A48" s="6" t="s">
        <v>45</v>
      </c>
      <c r="B48" s="44"/>
      <c r="C48" s="5"/>
      <c r="D48" s="5"/>
      <c r="E48" s="5"/>
      <c r="F48" s="5"/>
      <c r="G48" s="5"/>
    </row>
    <row r="49" spans="1:53" x14ac:dyDescent="0.25">
      <c r="A49" s="5"/>
      <c r="B49" s="5"/>
      <c r="C49" s="5"/>
      <c r="D49" s="5"/>
      <c r="E49" s="5"/>
      <c r="F49" s="5"/>
      <c r="G49" s="5"/>
    </row>
    <row r="50" spans="1:53" ht="21" x14ac:dyDescent="0.35">
      <c r="A50" s="12" t="s">
        <v>46</v>
      </c>
      <c r="B50" s="5"/>
      <c r="C50" s="5"/>
      <c r="D50" s="5"/>
      <c r="E50" s="5"/>
      <c r="F50" s="5"/>
      <c r="G50" s="5"/>
    </row>
    <row r="51" spans="1:53" x14ac:dyDescent="0.25">
      <c r="A51" s="18"/>
      <c r="B51" s="19"/>
      <c r="C51" s="5"/>
      <c r="D51" s="5"/>
      <c r="E51" s="5"/>
      <c r="F51" s="5"/>
      <c r="G51" s="5"/>
    </row>
    <row r="52" spans="1:53" ht="18.75" x14ac:dyDescent="0.3">
      <c r="A52" s="20" t="s">
        <v>47</v>
      </c>
      <c r="B52" s="32">
        <f>AmortSch!J12</f>
        <v>-1</v>
      </c>
      <c r="C52" s="5"/>
      <c r="D52" s="5"/>
      <c r="E52" s="5"/>
      <c r="F52" s="5"/>
      <c r="G52" s="5"/>
    </row>
    <row r="53" spans="1:53" ht="18.75" x14ac:dyDescent="0.3">
      <c r="A53" s="20" t="s">
        <v>70</v>
      </c>
      <c r="B53" s="33">
        <f>AmortSch!B3</f>
        <v>0</v>
      </c>
      <c r="C53" s="19"/>
      <c r="D53" s="5"/>
      <c r="E53" s="5"/>
      <c r="F53" s="5"/>
      <c r="G53" s="5"/>
    </row>
    <row r="54" spans="1:53" x14ac:dyDescent="0.25">
      <c r="A54" s="5"/>
      <c r="B54" s="5"/>
      <c r="C54" s="5"/>
      <c r="D54" s="5"/>
      <c r="E54" s="5"/>
      <c r="F54" s="5"/>
      <c r="G54" s="5"/>
    </row>
    <row r="55" spans="1:53" ht="21" x14ac:dyDescent="0.35">
      <c r="A55" s="12" t="s">
        <v>48</v>
      </c>
      <c r="B55" s="5"/>
      <c r="C55" s="5"/>
      <c r="D55" s="5"/>
      <c r="E55" s="5"/>
      <c r="F55" s="5"/>
      <c r="G55" s="5"/>
    </row>
    <row r="56" spans="1:53" x14ac:dyDescent="0.25">
      <c r="A56" s="6" t="s">
        <v>49</v>
      </c>
      <c r="B56" s="1" t="s">
        <v>50</v>
      </c>
      <c r="C56" s="5"/>
      <c r="D56" s="5"/>
      <c r="E56" s="5"/>
      <c r="F56" s="5"/>
      <c r="G56" s="5"/>
    </row>
    <row r="57" spans="1:53" x14ac:dyDescent="0.25">
      <c r="A57" s="6"/>
      <c r="B57" s="1" t="s">
        <v>51</v>
      </c>
      <c r="C57" s="5"/>
      <c r="D57" s="5"/>
      <c r="E57" s="5"/>
      <c r="F57" s="5"/>
      <c r="G57" s="5"/>
    </row>
    <row r="58" spans="1:53" x14ac:dyDescent="0.25">
      <c r="A58" s="6"/>
      <c r="B58" s="1" t="s">
        <v>52</v>
      </c>
      <c r="C58" s="5"/>
      <c r="D58" s="5"/>
      <c r="E58" s="5"/>
      <c r="F58" s="5"/>
      <c r="G58" s="5"/>
    </row>
    <row r="59" spans="1:53" x14ac:dyDescent="0.25">
      <c r="A59" s="6"/>
      <c r="B59" s="1" t="s">
        <v>80</v>
      </c>
      <c r="C59" s="5"/>
      <c r="D59" s="5"/>
      <c r="E59" s="5"/>
      <c r="F59" s="5"/>
      <c r="G59" s="5"/>
    </row>
    <row r="60" spans="1:53" x14ac:dyDescent="0.25">
      <c r="A60" s="6" t="s">
        <v>57</v>
      </c>
      <c r="B60" s="1" t="s">
        <v>58</v>
      </c>
      <c r="C60" s="5"/>
      <c r="D60" s="5"/>
      <c r="E60" s="5"/>
      <c r="F60" s="5"/>
      <c r="G60" s="5"/>
    </row>
    <row r="61" spans="1:53" x14ac:dyDescent="0.25">
      <c r="A61" s="6"/>
      <c r="B61" s="1" t="s">
        <v>59</v>
      </c>
      <c r="C61" s="5"/>
      <c r="D61" s="5"/>
      <c r="E61" s="5"/>
      <c r="F61" s="5"/>
      <c r="G61" s="5"/>
    </row>
    <row r="62" spans="1:53" x14ac:dyDescent="0.25">
      <c r="A62" s="6" t="s">
        <v>53</v>
      </c>
      <c r="B62" s="1" t="s">
        <v>54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x14ac:dyDescent="0.25">
      <c r="A63" s="6" t="s">
        <v>55</v>
      </c>
      <c r="B63" s="1" t="s">
        <v>56</v>
      </c>
      <c r="C63" s="5"/>
      <c r="D63" s="5"/>
      <c r="E63" s="5"/>
      <c r="F63" s="5"/>
      <c r="G63" s="5"/>
    </row>
    <row r="64" spans="1:53" x14ac:dyDescent="0.25">
      <c r="A64" s="5"/>
      <c r="B64" s="1" t="s">
        <v>81</v>
      </c>
      <c r="C64" s="5"/>
      <c r="D64" s="5"/>
      <c r="E64" s="5"/>
      <c r="F64" s="5"/>
      <c r="G64" s="5"/>
    </row>
    <row r="65" spans="1:7" x14ac:dyDescent="0.25">
      <c r="A65" s="5"/>
      <c r="B65" s="1" t="s">
        <v>82</v>
      </c>
      <c r="C65" s="5"/>
      <c r="D65" s="5"/>
      <c r="E65" s="5"/>
      <c r="F65" s="5"/>
      <c r="G65" s="5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ht="21" x14ac:dyDescent="0.35">
      <c r="A68" s="12" t="s">
        <v>60</v>
      </c>
      <c r="B68" s="5"/>
      <c r="C68" s="5"/>
      <c r="D68" s="5"/>
      <c r="E68" s="5"/>
      <c r="F68" s="5"/>
      <c r="G68" s="5"/>
    </row>
    <row r="69" spans="1:7" s="14" customFormat="1" ht="13.5" customHeight="1" x14ac:dyDescent="0.2">
      <c r="A69" s="15" t="s">
        <v>61</v>
      </c>
      <c r="B69" s="15"/>
      <c r="C69" s="15"/>
      <c r="D69" s="15"/>
      <c r="E69" s="15"/>
      <c r="F69" s="15"/>
      <c r="G69" s="15"/>
    </row>
    <row r="70" spans="1:7" s="14" customFormat="1" ht="13.5" customHeight="1" x14ac:dyDescent="0.2">
      <c r="A70" s="15" t="s">
        <v>62</v>
      </c>
      <c r="B70" s="15"/>
      <c r="C70" s="15"/>
      <c r="D70" s="15"/>
      <c r="E70" s="15"/>
      <c r="F70" s="15"/>
      <c r="G70" s="15"/>
    </row>
    <row r="71" spans="1:7" s="14" customFormat="1" ht="13.5" customHeight="1" x14ac:dyDescent="0.2">
      <c r="A71" s="15" t="s">
        <v>63</v>
      </c>
      <c r="B71" s="15"/>
      <c r="C71" s="15"/>
      <c r="D71" s="15"/>
      <c r="E71" s="15"/>
      <c r="F71" s="15"/>
      <c r="G71" s="15"/>
    </row>
    <row r="72" spans="1:7" s="14" customFormat="1" ht="13.5" customHeight="1" x14ac:dyDescent="0.2">
      <c r="A72" s="15" t="s">
        <v>64</v>
      </c>
      <c r="B72" s="15"/>
      <c r="C72" s="15"/>
      <c r="D72" s="15"/>
      <c r="E72" s="15"/>
      <c r="F72" s="15"/>
      <c r="G72" s="15"/>
    </row>
    <row r="73" spans="1:7" s="14" customFormat="1" ht="13.5" customHeight="1" x14ac:dyDescent="0.2">
      <c r="A73" s="16" t="s">
        <v>65</v>
      </c>
      <c r="B73" s="15"/>
      <c r="C73" s="15"/>
      <c r="D73" s="15"/>
      <c r="E73" s="15"/>
      <c r="F73" s="15"/>
      <c r="G73" s="15"/>
    </row>
    <row r="74" spans="1:7" s="14" customFormat="1" ht="13.5" customHeight="1" x14ac:dyDescent="0.2">
      <c r="A74" s="15" t="s">
        <v>66</v>
      </c>
      <c r="B74" s="15"/>
      <c r="C74" s="15"/>
      <c r="D74" s="15"/>
      <c r="E74" s="15"/>
      <c r="F74" s="15"/>
      <c r="G74" s="15"/>
    </row>
    <row r="75" spans="1:7" x14ac:dyDescent="0.25">
      <c r="A75" s="5"/>
      <c r="B75" s="5"/>
      <c r="C75" s="5"/>
      <c r="D75" s="5"/>
      <c r="E75" s="5"/>
      <c r="F75" s="5"/>
      <c r="G75" s="5"/>
    </row>
    <row r="76" spans="1:7" ht="15.75" thickBot="1" x14ac:dyDescent="0.3">
      <c r="A76" s="17"/>
      <c r="B76" s="17"/>
      <c r="C76" s="17"/>
      <c r="D76" s="17"/>
      <c r="E76" s="17"/>
      <c r="F76" s="17"/>
      <c r="G76" s="5"/>
    </row>
    <row r="77" spans="1:7" x14ac:dyDescent="0.25">
      <c r="A77" s="5" t="s">
        <v>67</v>
      </c>
      <c r="B77" s="5" t="s">
        <v>68</v>
      </c>
      <c r="C77" s="5" t="s">
        <v>69</v>
      </c>
      <c r="D77" s="5"/>
      <c r="E77" s="5"/>
      <c r="F77" s="5" t="s">
        <v>68</v>
      </c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</sheetData>
  <sheetProtection algorithmName="SHA-512" hashValue="kT12Bn1ibMYjGcirZziizQLko2VlkEhNkDasp41QaItr6snC0fDZnDcYJQ2fzu75qW4TgRXvVmYmEDBGWk0zMw==" saltValue="D01PvGIbjzIAGQNfkHI39A==" spinCount="100000" sheet="1" objects="1" scenarios="1" selectLockedCells="1"/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56</xdr:row>
                    <xdr:rowOff>0</xdr:rowOff>
                  </from>
                  <to>
                    <xdr:col>1</xdr:col>
                    <xdr:colOff>809625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104775</xdr:colOff>
                    <xdr:row>58</xdr:row>
                    <xdr:rowOff>9525</xdr:rowOff>
                  </from>
                  <to>
                    <xdr:col>1</xdr:col>
                    <xdr:colOff>819150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114300</xdr:colOff>
                    <xdr:row>63</xdr:row>
                    <xdr:rowOff>9525</xdr:rowOff>
                  </from>
                  <to>
                    <xdr:col>1</xdr:col>
                    <xdr:colOff>819150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</xdr:col>
                    <xdr:colOff>123825</xdr:colOff>
                    <xdr:row>64</xdr:row>
                    <xdr:rowOff>9525</xdr:rowOff>
                  </from>
                  <to>
                    <xdr:col>1</xdr:col>
                    <xdr:colOff>885825</xdr:colOff>
                    <xdr:row>65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2"/>
  <sheetViews>
    <sheetView workbookViewId="0">
      <selection activeCell="J12" sqref="J12"/>
    </sheetView>
  </sheetViews>
  <sheetFormatPr defaultRowHeight="15" x14ac:dyDescent="0.25"/>
  <cols>
    <col min="3" max="3" width="10.140625" bestFit="1" customWidth="1"/>
    <col min="7" max="7" width="12" customWidth="1"/>
    <col min="8" max="8" width="9.85546875" customWidth="1"/>
    <col min="9" max="13" width="11.85546875" customWidth="1"/>
    <col min="14" max="14" width="17.42578125" customWidth="1"/>
  </cols>
  <sheetData>
    <row r="1" spans="1:14" x14ac:dyDescent="0.25">
      <c r="B1">
        <f>LoanEstimate!B15</f>
        <v>0</v>
      </c>
      <c r="C1" t="s">
        <v>27</v>
      </c>
      <c r="H1" t="s">
        <v>83</v>
      </c>
      <c r="I1" t="s">
        <v>79</v>
      </c>
      <c r="J1" t="s">
        <v>78</v>
      </c>
      <c r="K1" t="s">
        <v>86</v>
      </c>
    </row>
    <row r="2" spans="1:14" x14ac:dyDescent="0.25">
      <c r="B2">
        <v>0</v>
      </c>
      <c r="C2" t="s">
        <v>28</v>
      </c>
      <c r="F2">
        <f>LoanEstimate!E5</f>
        <v>360</v>
      </c>
      <c r="G2" t="s">
        <v>84</v>
      </c>
      <c r="H2" s="34">
        <v>0</v>
      </c>
      <c r="I2" s="35">
        <f>LoanEstimate!B15</f>
        <v>0</v>
      </c>
      <c r="J2" s="35">
        <f>LoanEstimate!B28</f>
        <v>40</v>
      </c>
      <c r="K2" s="35">
        <f>I2-J2</f>
        <v>-40</v>
      </c>
      <c r="L2" s="36"/>
    </row>
    <row r="3" spans="1:14" x14ac:dyDescent="0.25">
      <c r="B3">
        <f>SUM(B1:B2)</f>
        <v>0</v>
      </c>
      <c r="C3" t="s">
        <v>29</v>
      </c>
      <c r="F3" s="34">
        <f>LoanEstimate!B16</f>
        <v>0</v>
      </c>
      <c r="G3" t="s">
        <v>15</v>
      </c>
      <c r="N3" s="24"/>
    </row>
    <row r="5" spans="1:14" x14ac:dyDescent="0.25">
      <c r="A5" t="s">
        <v>74</v>
      </c>
      <c r="B5" t="s">
        <v>30</v>
      </c>
      <c r="C5" t="s">
        <v>31</v>
      </c>
      <c r="D5" t="s">
        <v>32</v>
      </c>
      <c r="E5" t="s">
        <v>77</v>
      </c>
      <c r="H5" t="s">
        <v>75</v>
      </c>
      <c r="J5" t="s">
        <v>76</v>
      </c>
      <c r="L5" t="s">
        <v>87</v>
      </c>
    </row>
    <row r="6" spans="1:14" x14ac:dyDescent="0.25">
      <c r="A6">
        <v>1</v>
      </c>
      <c r="B6">
        <v>0</v>
      </c>
      <c r="C6" s="9">
        <f>PPMT($F$3/12,A6,$F$2,B6)</f>
        <v>0</v>
      </c>
      <c r="D6" s="9">
        <f>IPMT($F$3/12,A6,$F$2,B6)</f>
        <v>0</v>
      </c>
      <c r="E6">
        <f>SUM(B6+C6)</f>
        <v>0</v>
      </c>
      <c r="F6">
        <f>SUM(D6+C6)</f>
        <v>0</v>
      </c>
      <c r="G6">
        <f>F6*-1</f>
        <v>0</v>
      </c>
      <c r="H6" s="9">
        <f>D6</f>
        <v>0</v>
      </c>
      <c r="I6" s="9"/>
      <c r="J6" s="9">
        <f>B3+C12</f>
        <v>0</v>
      </c>
      <c r="K6" s="9"/>
      <c r="L6">
        <v>30</v>
      </c>
    </row>
    <row r="8" spans="1:14" x14ac:dyDescent="0.25">
      <c r="C8">
        <f>SUM(C6:C6)</f>
        <v>0</v>
      </c>
      <c r="D8">
        <f>SUM(D6:D6)</f>
        <v>0</v>
      </c>
      <c r="E8">
        <f>SUM(C8+D8)</f>
        <v>0</v>
      </c>
      <c r="F8">
        <f>E8*-1</f>
        <v>0</v>
      </c>
      <c r="J8" t="s">
        <v>86</v>
      </c>
    </row>
    <row r="9" spans="1:14" x14ac:dyDescent="0.25">
      <c r="D9">
        <f>-[1]TIL!BC107</f>
        <v>0</v>
      </c>
      <c r="J9">
        <f>LoanEstimate!B15-LoanEstimate!B28</f>
        <v>-40</v>
      </c>
    </row>
    <row r="10" spans="1:14" x14ac:dyDescent="0.25">
      <c r="D10">
        <f>-B2</f>
        <v>0</v>
      </c>
    </row>
    <row r="11" spans="1:14" x14ac:dyDescent="0.25">
      <c r="D11">
        <f>SUM(D8:D10)</f>
        <v>0</v>
      </c>
      <c r="J11" t="s">
        <v>85</v>
      </c>
    </row>
    <row r="12" spans="1:14" x14ac:dyDescent="0.25">
      <c r="C12">
        <f>C8+D8</f>
        <v>0</v>
      </c>
      <c r="J12" s="37">
        <f>(J6/J9)^(1/L6)-1</f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LoanEstimate</vt:lpstr>
      <vt:lpstr>AmortSch</vt:lpstr>
      <vt:lpstr>LoanEstimate!Print_Area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Maureen Smith</cp:lastModifiedBy>
  <cp:lastPrinted>2015-12-03T20:40:54Z</cp:lastPrinted>
  <dcterms:created xsi:type="dcterms:W3CDTF">2015-09-17T16:01:48Z</dcterms:created>
  <dcterms:modified xsi:type="dcterms:W3CDTF">2015-12-08T02:11:12Z</dcterms:modified>
</cp:coreProperties>
</file>